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4880" windowHeight="9120" activeTab="0"/>
  </bookViews>
  <sheets>
    <sheet name="Титул" sheetId="1" r:id="rId1"/>
    <sheet name="экономисты 1 курс" sheetId="2" r:id="rId2"/>
    <sheet name="экономисты 2курс " sheetId="3" r:id="rId3"/>
    <sheet name="экономисты3курс   " sheetId="4" r:id="rId4"/>
    <sheet name="экономисты 1 курс(КГА)    " sheetId="5" r:id="rId5"/>
    <sheet name="экономисты 2 курс(КГА) " sheetId="6" r:id="rId6"/>
    <sheet name="экономисты 3 курс(КГА)   " sheetId="7" r:id="rId7"/>
  </sheets>
  <definedNames/>
  <calcPr fullCalcOnLoad="1"/>
</workbook>
</file>

<file path=xl/sharedStrings.xml><?xml version="1.0" encoding="utf-8"?>
<sst xmlns="http://schemas.openxmlformats.org/spreadsheetml/2006/main" count="2781" uniqueCount="241">
  <si>
    <t>Всего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</si>
  <si>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</si>
  <si>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</si>
  <si>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</si>
  <si>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</si>
  <si>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</si>
  <si>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</si>
  <si>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</si>
  <si>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ОБЖ</t>
  </si>
  <si>
    <t>Математика</t>
  </si>
  <si>
    <t>Физика</t>
  </si>
  <si>
    <t>Информатика и ИКТ</t>
  </si>
  <si>
    <t>Производственная практика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</si>
  <si>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</si>
  <si>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</si>
  <si>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</si>
  <si>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</si>
  <si>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</si>
  <si>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</si>
  <si>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</si>
  <si>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П.00</t>
  </si>
  <si>
    <t>Безопасность жизнедеятельности</t>
  </si>
  <si>
    <t>МДК.02.01</t>
  </si>
  <si>
    <t>МДК.03.01</t>
  </si>
  <si>
    <t>ПП.03</t>
  </si>
  <si>
    <t>ГИА</t>
  </si>
  <si>
    <t>ОДБ.00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</si>
  <si>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</si>
  <si>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</si>
  <si>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</si>
  <si>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</si>
  <si>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</si>
  <si>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</si>
  <si>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</si>
  <si>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</si>
  <si>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</si>
  <si>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</si>
  <si>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</si>
  <si>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</si>
  <si>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</si>
  <si>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</si>
  <si>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</si>
  <si>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</si>
  <si>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</si>
  <si>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</si>
  <si>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</si>
  <si>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</si>
  <si>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</si>
  <si>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</si>
  <si>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>ОП. 00</t>
  </si>
  <si>
    <t xml:space="preserve">Общепрофессиональный  цикл </t>
  </si>
  <si>
    <t>ОП. 01</t>
  </si>
  <si>
    <t xml:space="preserve">Профессиональный цикл </t>
  </si>
  <si>
    <t>ПМ. 00</t>
  </si>
  <si>
    <t>Профессиональные модули</t>
  </si>
  <si>
    <t>ОП. 02</t>
  </si>
  <si>
    <t>ОП. 03</t>
  </si>
  <si>
    <t>ОП. 04</t>
  </si>
  <si>
    <t>ПМ. 02</t>
  </si>
  <si>
    <t>Учебная практика</t>
  </si>
  <si>
    <t>Утверждаю</t>
  </si>
  <si>
    <t>__________________ Н.А. Пименова</t>
  </si>
  <si>
    <t>"_____"_________________20___г.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</si>
  <si>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</si>
  <si>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 xml:space="preserve"> </t>
  </si>
  <si>
    <t>ОДП.01</t>
  </si>
  <si>
    <t>ОДП.03</t>
  </si>
  <si>
    <t>ОДП.02</t>
  </si>
  <si>
    <t>ОДБ.08</t>
  </si>
  <si>
    <t>ОДБ.09</t>
  </si>
  <si>
    <t>ПМ. 01</t>
  </si>
  <si>
    <t>МДК.01.01</t>
  </si>
  <si>
    <t>К</t>
  </si>
  <si>
    <t>K</t>
  </si>
  <si>
    <t>26 сент. -  2 окт.</t>
  </si>
  <si>
    <t>28 нояб. – 4 дек.</t>
  </si>
  <si>
    <t>26 дек. – 1 янв.</t>
  </si>
  <si>
    <t>30 янв. -  5 фев.</t>
  </si>
  <si>
    <t>27 фев. – 5 мар.</t>
  </si>
  <si>
    <t>26 мар. –1 апр.</t>
  </si>
  <si>
    <t>30 апр. – 6 мая</t>
  </si>
  <si>
    <t>28 мая – 3 июн.</t>
  </si>
  <si>
    <t>25 июн. – 1 июл.</t>
  </si>
  <si>
    <t>27 авг. – 2 сент.</t>
  </si>
  <si>
    <t>Всего зачетов</t>
  </si>
  <si>
    <t>Всего дифзачетов</t>
  </si>
  <si>
    <t>Всего экзаменов</t>
  </si>
  <si>
    <t>Преддипломная практика</t>
  </si>
  <si>
    <t>Государственная итоговая аттестациястудентов</t>
  </si>
  <si>
    <t>Всего аттестаций (по неделям)</t>
  </si>
  <si>
    <t>З</t>
  </si>
  <si>
    <t>ДЗ</t>
  </si>
  <si>
    <t>Э</t>
  </si>
  <si>
    <t>Э*</t>
  </si>
  <si>
    <t>Эк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</si>
  <si>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</si>
  <si>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                        по программе базовой  подготовки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</si>
  <si>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</si>
  <si>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</si>
  <si>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2курс</t>
  </si>
  <si>
    <t>часов</t>
  </si>
  <si>
    <t>физика</t>
  </si>
  <si>
    <t>химия</t>
  </si>
  <si>
    <t>биология</t>
  </si>
  <si>
    <t>физкультура</t>
  </si>
  <si>
    <t>математика</t>
  </si>
  <si>
    <t>экономика</t>
  </si>
  <si>
    <t xml:space="preserve"> дисциплины</t>
  </si>
  <si>
    <t>(профильные)</t>
  </si>
  <si>
    <t>ОБД.08</t>
  </si>
  <si>
    <t>ОБД.09</t>
  </si>
  <si>
    <t>ОБД.10</t>
  </si>
  <si>
    <t>ОДБ11</t>
  </si>
  <si>
    <t>право</t>
  </si>
  <si>
    <t xml:space="preserve">сам </t>
  </si>
  <si>
    <t>сам</t>
  </si>
  <si>
    <t xml:space="preserve">Всего часов </t>
  </si>
  <si>
    <t>обяз. Уч.</t>
  </si>
  <si>
    <t>Па</t>
  </si>
  <si>
    <t>МАКС</t>
  </si>
  <si>
    <t>география</t>
  </si>
  <si>
    <t>ОДП.04</t>
  </si>
  <si>
    <t>Директор ГБОУ СПО(ССУЗ)"КМТ"</t>
  </si>
  <si>
    <t>С.А. Ермухаметов</t>
  </si>
  <si>
    <t xml:space="preserve">                                           Брединский филиал ГБОУ СПО (ССУЗ) "Карталинский многоотраслевой техникум"</t>
  </si>
  <si>
    <t xml:space="preserve">                                                                      по профессии среднего профессионального образования </t>
  </si>
  <si>
    <t xml:space="preserve">                                                                                                110809 Механизация сельского хозяйства</t>
  </si>
  <si>
    <r>
      <t xml:space="preserve">     Квалификация: </t>
    </r>
    <r>
      <rPr>
        <b/>
        <u val="single"/>
        <sz val="12"/>
        <rFont val="Times New Roman"/>
        <family val="1"/>
      </rPr>
      <t xml:space="preserve"> техник, механик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</si>
  <si>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 год. и 10 мес.</t>
    </r>
  </si>
  <si>
    <t>ОП.05</t>
  </si>
  <si>
    <t>ОП.06</t>
  </si>
  <si>
    <t>ОП.07</t>
  </si>
  <si>
    <t>ОП.08</t>
  </si>
  <si>
    <t>ОГСЭ.00</t>
  </si>
  <si>
    <t xml:space="preserve">Общий гуманитарный </t>
  </si>
  <si>
    <t>ОГСЭ.01</t>
  </si>
  <si>
    <t>Основы философии</t>
  </si>
  <si>
    <t>ОГСЭ.02</t>
  </si>
  <si>
    <t>ОГСЭ.03</t>
  </si>
  <si>
    <t>ОГСЭ.04</t>
  </si>
  <si>
    <t>Физическая культура</t>
  </si>
  <si>
    <t>ОП.09</t>
  </si>
  <si>
    <t>ОП.10</t>
  </si>
  <si>
    <t>1.2.Календарный график аттестаций (2 КУРС) экономика и бухгалтерский учет</t>
  </si>
  <si>
    <t>ЕН.00</t>
  </si>
  <si>
    <t>естеств.научный цикл</t>
  </si>
  <si>
    <t>Математич.  и общий</t>
  </si>
  <si>
    <t>ЕН.01</t>
  </si>
  <si>
    <t>УН.02</t>
  </si>
  <si>
    <t>Инфор.техн в проф.д</t>
  </si>
  <si>
    <t xml:space="preserve">Экономика организац </t>
  </si>
  <si>
    <t>Статистика</t>
  </si>
  <si>
    <t>Менеджмент</t>
  </si>
  <si>
    <t>Документационное обеспеч.управления</t>
  </si>
  <si>
    <t>Правовое обеспеч.проф. д-ти</t>
  </si>
  <si>
    <t>Финансы,денежное обращение и кредит</t>
  </si>
  <si>
    <t>Налоги и налогообложение</t>
  </si>
  <si>
    <t>Основы бухгалтерского учета</t>
  </si>
  <si>
    <t>Документирование хоз.операций и ведение бух.учета имущества организ.</t>
  </si>
  <si>
    <t>Практические основы бух.учета имущества организации</t>
  </si>
  <si>
    <t>УП.01</t>
  </si>
  <si>
    <t>Ведение бух.учета источников формир имущ.,вып.раб.по инв</t>
  </si>
  <si>
    <t>Практич.основы бух.учета источников формир.имущ.организации</t>
  </si>
  <si>
    <t>ПМ.05</t>
  </si>
  <si>
    <t>Выполнение работ по должности кассир</t>
  </si>
  <si>
    <t>МДК.05.01</t>
  </si>
  <si>
    <t>Учет денежных средств и расчетов</t>
  </si>
  <si>
    <t>УП 05</t>
  </si>
  <si>
    <t>ПП.05</t>
  </si>
  <si>
    <t>1.2.Календарный график аттестаций (3 КУРС) экономика и бухгалтерский учет</t>
  </si>
  <si>
    <t>Аудит</t>
  </si>
  <si>
    <t>ПП.01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</si>
  <si>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</si>
  <si>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</si>
  <si>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</si>
  <si>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</si>
  <si>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ПМ.03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</si>
  <si>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</si>
  <si>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</si>
  <si>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УП.03</t>
  </si>
  <si>
    <t>ПМ.04</t>
  </si>
  <si>
    <t>Составление и исполнение бухгалтерской отчетности</t>
  </si>
  <si>
    <t>МДК.04.01</t>
  </si>
  <si>
    <t>Технология составления бухгалтерской отчетности</t>
  </si>
  <si>
    <t>ДЗ*</t>
  </si>
  <si>
    <t>МДК.04.02</t>
  </si>
  <si>
    <t>Основы анализа бухгалтерской отчетности</t>
  </si>
  <si>
    <t>УП.04</t>
  </si>
  <si>
    <t xml:space="preserve"> ДЗ</t>
  </si>
  <si>
    <t xml:space="preserve">Общеобразов.дисципл </t>
  </si>
  <si>
    <t>ОДБ.10</t>
  </si>
  <si>
    <t>ОДБ.11</t>
  </si>
  <si>
    <t>География</t>
  </si>
  <si>
    <t>ОДП.00</t>
  </si>
  <si>
    <t>ОД(профильные)</t>
  </si>
  <si>
    <t xml:space="preserve">Экономика   </t>
  </si>
  <si>
    <t xml:space="preserve">Право </t>
  </si>
  <si>
    <t>О.00</t>
  </si>
  <si>
    <t>Общеобразов.цикл</t>
  </si>
  <si>
    <t>ЕН.02</t>
  </si>
  <si>
    <t>ОП.02</t>
  </si>
  <si>
    <t>ОП.03</t>
  </si>
  <si>
    <t>ОП.04</t>
  </si>
  <si>
    <t>Общеобразова      тельный цикл</t>
  </si>
  <si>
    <t>общеобразова    тельные дисциплины       (базовые)</t>
  </si>
  <si>
    <t xml:space="preserve">общеобразова     тельные </t>
  </si>
  <si>
    <t>общегуманитарный исоциально-экономический цикл</t>
  </si>
  <si>
    <t>Математический и общий ественнонаучный цикл</t>
  </si>
  <si>
    <t>Информационные технологии в профессиональной деятельности</t>
  </si>
  <si>
    <t>Профессиональный цикл</t>
  </si>
  <si>
    <t>ОП.00</t>
  </si>
  <si>
    <t>Общепрофессиональный цикл</t>
  </si>
  <si>
    <t>ОП.01</t>
  </si>
  <si>
    <t>Экономика организации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</si>
  <si>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</si>
  <si>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</si>
  <si>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</si>
  <si>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сам.р.с.</t>
  </si>
  <si>
    <t>ПМ.00</t>
  </si>
  <si>
    <t>ПМ.01</t>
  </si>
  <si>
    <t>Документирование хоз.операций и ведение бух.учета имущества организации</t>
  </si>
  <si>
    <t>Практические основы бухгалтерского учета имущества организации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</si>
  <si>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</si>
  <si>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</t>
  </si>
  <si>
    <t>УП.05</t>
  </si>
  <si>
    <t>2Э</t>
  </si>
  <si>
    <t xml:space="preserve"> Составление и исполнение бухгалтерской отчетности</t>
  </si>
  <si>
    <t>ПП.04</t>
  </si>
  <si>
    <t>ПДП</t>
  </si>
  <si>
    <t>Государственная итоговая аттестация</t>
  </si>
  <si>
    <t>4 нед</t>
  </si>
  <si>
    <t>6 нед</t>
  </si>
  <si>
    <t>3Э</t>
  </si>
  <si>
    <t xml:space="preserve">  </t>
  </si>
  <si>
    <t>1курс "Экономика и бухгалтерский учет"</t>
  </si>
  <si>
    <t>1.2.Календарный график аттестаций  3 курс</t>
  </si>
  <si>
    <t>1.2.Календарный график аттестаций   3 курс</t>
  </si>
  <si>
    <t>1.2.Календарный график аттестаций  1 курс</t>
  </si>
  <si>
    <t>График учебного процесса   3курс Экономика и бухгалтерский учет (по отраслям) группа 3Э</t>
  </si>
  <si>
    <t>График учебного процесса  2курс Экономика и бухгалтерский учет (по отраслям) группа 1Э</t>
  </si>
  <si>
    <t>График учебного процесса  1курс Экономика и бухгалтерский учет (по отраслям) группа 1Э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</si>
</sst>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4" fillId="0" borderId="0" xfId="42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32" borderId="11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/>
    </xf>
    <xf numFmtId="0" fontId="0" fillId="32" borderId="0" xfId="0" applyFill="1" applyAlignment="1">
      <alignment/>
    </xf>
    <xf numFmtId="1" fontId="8" fillId="0" borderId="11" xfId="0" applyNumberFormat="1" applyFont="1" applyBorder="1" applyAlignment="1">
      <alignment horizontal="center" textRotation="90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15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wrapText="1"/>
    </xf>
    <xf numFmtId="0" fontId="14" fillId="32" borderId="1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4" borderId="12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left" wrapText="1"/>
    </xf>
    <xf numFmtId="0" fontId="8" fillId="32" borderId="12" xfId="0" applyFont="1" applyFill="1" applyBorder="1" applyAlignment="1">
      <alignment horizontal="left"/>
    </xf>
    <xf numFmtId="0" fontId="14" fillId="0" borderId="11" xfId="0" applyFont="1" applyBorder="1" applyAlignment="1">
      <alignment horizontal="center" textRotation="90"/>
    </xf>
    <xf numFmtId="0" fontId="14" fillId="32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9" fillId="4" borderId="11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8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3" xfId="0" applyFont="1" applyFill="1" applyBorder="1" applyAlignment="1">
      <alignment horizontal="center" wrapText="1"/>
    </xf>
    <xf numFmtId="0" fontId="20" fillId="4" borderId="11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32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0" fillId="4" borderId="18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/>
    </xf>
    <xf numFmtId="0" fontId="14" fillId="4" borderId="1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4" borderId="1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 wrapText="1"/>
    </xf>
    <xf numFmtId="0" fontId="14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4" fillId="35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 wrapText="1"/>
    </xf>
    <xf numFmtId="0" fontId="14" fillId="35" borderId="18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vertical="top" wrapText="1"/>
    </xf>
    <xf numFmtId="0" fontId="14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/>
    </xf>
    <xf numFmtId="0" fontId="14" fillId="35" borderId="20" xfId="0" applyFont="1" applyFill="1" applyBorder="1" applyAlignment="1">
      <alignment vertical="top" wrapText="1"/>
    </xf>
    <xf numFmtId="0" fontId="14" fillId="35" borderId="21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9" fillId="36" borderId="11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 wrapText="1"/>
    </xf>
    <xf numFmtId="0" fontId="21" fillId="37" borderId="11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 wrapText="1"/>
    </xf>
    <xf numFmtId="0" fontId="14" fillId="0" borderId="1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4" fillId="36" borderId="13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37" borderId="14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 wrapText="1"/>
    </xf>
    <xf numFmtId="0" fontId="14" fillId="32" borderId="22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/>
    </xf>
    <xf numFmtId="0" fontId="14" fillId="32" borderId="23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wrapText="1"/>
    </xf>
    <xf numFmtId="0" fontId="57" fillId="38" borderId="11" xfId="0" applyFont="1" applyFill="1" applyBorder="1" applyAlignment="1">
      <alignment horizontal="center" wrapText="1"/>
    </xf>
    <xf numFmtId="0" fontId="20" fillId="38" borderId="11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vertical="top" wrapText="1"/>
    </xf>
    <xf numFmtId="0" fontId="20" fillId="36" borderId="11" xfId="0" applyFont="1" applyFill="1" applyBorder="1" applyAlignment="1">
      <alignment horizontal="center" textRotation="90" wrapText="1"/>
    </xf>
    <xf numFmtId="0" fontId="14" fillId="4" borderId="13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2" borderId="14" xfId="0" applyFont="1" applyFill="1" applyBorder="1" applyAlignment="1">
      <alignment horizontal="left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4" fillId="36" borderId="12" xfId="0" applyFont="1" applyFill="1" applyBorder="1" applyAlignment="1">
      <alignment vertical="top" wrapText="1"/>
    </xf>
    <xf numFmtId="0" fontId="14" fillId="36" borderId="20" xfId="0" applyFont="1" applyFill="1" applyBorder="1" applyAlignment="1">
      <alignment vertical="top" wrapText="1"/>
    </xf>
    <xf numFmtId="0" fontId="14" fillId="36" borderId="12" xfId="0" applyFont="1" applyFill="1" applyBorder="1" applyAlignment="1">
      <alignment horizontal="center" vertical="top" wrapText="1"/>
    </xf>
    <xf numFmtId="0" fontId="14" fillId="36" borderId="20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2" fillId="36" borderId="20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0" fontId="14" fillId="38" borderId="12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0" fontId="14" fillId="38" borderId="20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14" fillId="36" borderId="12" xfId="0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vertical="top" wrapText="1"/>
    </xf>
    <xf numFmtId="0" fontId="2" fillId="35" borderId="26" xfId="0" applyFont="1" applyFill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vertical="top" wrapText="1"/>
    </xf>
    <xf numFmtId="0" fontId="14" fillId="4" borderId="20" xfId="0" applyFont="1" applyFill="1" applyBorder="1" applyAlignment="1">
      <alignment vertical="top" wrapText="1"/>
    </xf>
    <xf numFmtId="0" fontId="14" fillId="4" borderId="13" xfId="0" applyFont="1" applyFill="1" applyBorder="1" applyAlignment="1">
      <alignment vertical="top" wrapText="1"/>
    </xf>
    <xf numFmtId="0" fontId="14" fillId="4" borderId="12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27" xfId="0" applyFont="1" applyBorder="1" applyAlignment="1">
      <alignment horizontal="justify"/>
    </xf>
    <xf numFmtId="0" fontId="0" fillId="0" borderId="0" xfId="0" applyAlignment="1">
      <alignment/>
    </xf>
    <xf numFmtId="0" fontId="8" fillId="0" borderId="1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7" fillId="34" borderId="26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vertical="top" wrapText="1"/>
    </xf>
    <xf numFmtId="0" fontId="7" fillId="34" borderId="25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6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5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0" fontId="8" fillId="34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zoomScalePageLayoutView="0" workbookViewId="0" topLeftCell="F1">
      <selection activeCell="O16" sqref="O16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18.75">
      <c r="B1" s="14"/>
      <c r="C1" s="11"/>
      <c r="J1" s="179" t="s">
        <v>60</v>
      </c>
      <c r="K1" s="179"/>
      <c r="L1" s="179"/>
      <c r="M1" s="17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3:101" ht="18.75">
      <c r="C2" s="11"/>
      <c r="J2" s="25" t="s">
        <v>122</v>
      </c>
      <c r="K2" s="10"/>
      <c r="L2" s="10"/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3:101" ht="12.75">
      <c r="C3" s="12"/>
      <c r="J3" t="s">
        <v>61</v>
      </c>
      <c r="N3" t="s">
        <v>123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3:101" ht="18.75">
      <c r="C4" s="11"/>
      <c r="J4" t="s">
        <v>62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78" customHeight="1">
      <c r="A5" s="180" t="s">
        <v>95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27.75" customHeight="1">
      <c r="A6" s="182" t="s">
        <v>124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183" t="s">
        <v>125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34.5" customHeight="1">
      <c r="A8" s="180" t="s">
        <v>126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183" t="s">
        <v>96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56.25" customHeight="1">
      <c r="A10" s="13"/>
      <c r="B10" s="10"/>
      <c r="C10" s="10"/>
      <c r="D10" s="10"/>
      <c r="E10" s="177" t="s">
        <v>127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.75">
      <c r="A11" s="13"/>
      <c r="B11" s="10"/>
      <c r="C11" s="10"/>
      <c r="D11" s="10"/>
      <c r="E11" s="177" t="s">
        <v>98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3:101" ht="18.75">
      <c r="C12" s="13"/>
      <c r="E12" s="177" t="s">
        <v>128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5:101" ht="18.75">
      <c r="E13" s="177" t="s">
        <v>63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5:101" ht="16.5" customHeight="1">
      <c r="E14" s="177" t="s">
        <v>97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</sheetData>
  <sheetProtection/>
  <mergeCells count="11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9"/>
  <sheetViews>
    <sheetView view="pageBreakPreview" zoomScale="82" zoomScaleNormal="120" zoomScaleSheetLayoutView="82" zoomScalePageLayoutView="0" workbookViewId="0" topLeftCell="A1">
      <selection activeCell="F15" sqref="F15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12.625" style="0" customWidth="1"/>
    <col min="4" max="4" width="7.25390625" style="0" customWidth="1"/>
    <col min="5" max="5" width="4.75390625" style="0" customWidth="1"/>
    <col min="6" max="6" width="3.125" style="0" customWidth="1"/>
    <col min="7" max="7" width="2.875" style="0" customWidth="1"/>
    <col min="8" max="9" width="3.125" style="0" customWidth="1"/>
    <col min="10" max="10" width="3.00390625" style="0" customWidth="1"/>
    <col min="11" max="12" width="3.25390625" style="0" customWidth="1"/>
    <col min="13" max="13" width="3.00390625" style="0" customWidth="1"/>
    <col min="14" max="15" width="3.125" style="0" customWidth="1"/>
    <col min="16" max="16" width="3.25390625" style="0" customWidth="1"/>
    <col min="17" max="17" width="3.375" style="0" customWidth="1"/>
    <col min="18" max="18" width="2.875" style="0" customWidth="1"/>
    <col min="19" max="20" width="3.25390625" style="0" customWidth="1"/>
    <col min="21" max="21" width="3.00390625" style="0" customWidth="1"/>
    <col min="22" max="22" width="3.125" style="0" customWidth="1"/>
    <col min="23" max="26" width="3.00390625" style="0" customWidth="1"/>
    <col min="27" max="27" width="3.125" style="0" customWidth="1"/>
    <col min="28" max="28" width="3.00390625" style="0" customWidth="1"/>
    <col min="29" max="30" width="3.125" style="0" customWidth="1"/>
    <col min="31" max="32" width="3.00390625" style="0" customWidth="1"/>
    <col min="33" max="33" width="2.875" style="0" customWidth="1"/>
    <col min="34" max="34" width="3.125" style="0" customWidth="1"/>
    <col min="35" max="35" width="2.875" style="0" customWidth="1"/>
    <col min="36" max="39" width="3.00390625" style="0" customWidth="1"/>
    <col min="40" max="40" width="3.25390625" style="0" customWidth="1"/>
    <col min="41" max="41" width="3.125" style="0" customWidth="1"/>
    <col min="42" max="42" width="2.875" style="0" customWidth="1"/>
    <col min="43" max="44" width="2.75390625" style="0" customWidth="1"/>
    <col min="45" max="45" width="3.00390625" style="0" customWidth="1"/>
    <col min="46" max="46" width="3.25390625" style="0" customWidth="1"/>
    <col min="47" max="47" width="4.25390625" style="0" customWidth="1"/>
    <col min="48" max="48" width="5.125" style="0" customWidth="1"/>
    <col min="49" max="50" width="3.625" style="0" customWidth="1"/>
    <col min="51" max="51" width="3.25390625" style="0" customWidth="1"/>
    <col min="52" max="52" width="3.125" style="0" customWidth="1"/>
    <col min="53" max="53" width="3.375" style="0" customWidth="1"/>
    <col min="54" max="54" width="3.25390625" style="0" customWidth="1"/>
    <col min="55" max="56" width="3.625" style="0" customWidth="1"/>
    <col min="57" max="57" width="4.00390625" style="0" customWidth="1"/>
  </cols>
  <sheetData>
    <row r="1" ht="13.5" thickBot="1">
      <c r="C1" t="s">
        <v>240</v>
      </c>
    </row>
    <row r="2" spans="1:57" ht="47.25" customHeight="1" thickBot="1">
      <c r="A2" s="131" t="s">
        <v>27</v>
      </c>
      <c r="B2" s="131" t="s">
        <v>28</v>
      </c>
      <c r="C2" s="131" t="s">
        <v>29</v>
      </c>
      <c r="D2" s="131" t="s">
        <v>30</v>
      </c>
      <c r="E2" s="26" t="s">
        <v>0</v>
      </c>
      <c r="F2" s="128" t="s">
        <v>31</v>
      </c>
      <c r="G2" s="134"/>
      <c r="H2" s="134"/>
      <c r="I2" s="135"/>
      <c r="J2" s="128" t="s">
        <v>32</v>
      </c>
      <c r="K2" s="129"/>
      <c r="L2" s="129"/>
      <c r="M2" s="129"/>
      <c r="N2" s="130"/>
      <c r="O2" s="125" t="s">
        <v>33</v>
      </c>
      <c r="P2" s="126"/>
      <c r="Q2" s="126"/>
      <c r="R2" s="127"/>
      <c r="S2" s="125" t="s">
        <v>34</v>
      </c>
      <c r="T2" s="126"/>
      <c r="U2" s="126"/>
      <c r="V2" s="145"/>
      <c r="W2" s="125" t="s">
        <v>35</v>
      </c>
      <c r="X2" s="126"/>
      <c r="Y2" s="126"/>
      <c r="Z2" s="127"/>
      <c r="AA2" s="125" t="s">
        <v>36</v>
      </c>
      <c r="AB2" s="126"/>
      <c r="AC2" s="126"/>
      <c r="AD2" s="127"/>
      <c r="AE2" s="125" t="s">
        <v>37</v>
      </c>
      <c r="AF2" s="126"/>
      <c r="AG2" s="126"/>
      <c r="AH2" s="126"/>
      <c r="AI2" s="127"/>
      <c r="AJ2" s="128" t="s">
        <v>38</v>
      </c>
      <c r="AK2" s="129"/>
      <c r="AL2" s="129"/>
      <c r="AM2" s="129"/>
      <c r="AN2" s="130"/>
      <c r="AO2" s="128" t="s">
        <v>39</v>
      </c>
      <c r="AP2" s="129"/>
      <c r="AQ2" s="129"/>
      <c r="AR2" s="130"/>
      <c r="AS2" s="128" t="s">
        <v>40</v>
      </c>
      <c r="AT2" s="129"/>
      <c r="AU2" s="129"/>
      <c r="AV2" s="135"/>
      <c r="AW2" s="128" t="s">
        <v>41</v>
      </c>
      <c r="AX2" s="129"/>
      <c r="AY2" s="129"/>
      <c r="AZ2" s="130"/>
      <c r="BA2" s="128" t="s">
        <v>42</v>
      </c>
      <c r="BB2" s="129"/>
      <c r="BC2" s="129"/>
      <c r="BD2" s="129"/>
      <c r="BE2" s="130"/>
    </row>
    <row r="3" spans="1:57" ht="20.25" thickBot="1">
      <c r="A3" s="132"/>
      <c r="B3" s="133"/>
      <c r="C3" s="133"/>
      <c r="D3" s="133"/>
      <c r="E3" s="27" t="s">
        <v>100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1"/>
    </row>
    <row r="4" spans="1:57" ht="13.5" thickBot="1">
      <c r="A4" s="142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</row>
    <row r="5" spans="1:57" ht="15" thickBot="1">
      <c r="A5" s="71"/>
      <c r="B5" s="4"/>
      <c r="C5" s="4"/>
      <c r="D5" s="4"/>
      <c r="E5" s="4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49">
        <v>11</v>
      </c>
      <c r="Q5" s="49">
        <v>12</v>
      </c>
      <c r="R5" s="49">
        <v>13</v>
      </c>
      <c r="S5" s="49">
        <v>14</v>
      </c>
      <c r="T5" s="49">
        <v>15</v>
      </c>
      <c r="U5" s="49">
        <v>16</v>
      </c>
      <c r="V5" s="49">
        <v>17</v>
      </c>
      <c r="W5" s="49">
        <v>18</v>
      </c>
      <c r="X5" s="49">
        <v>19</v>
      </c>
      <c r="Y5" s="49">
        <v>20</v>
      </c>
      <c r="Z5" s="49">
        <v>21</v>
      </c>
      <c r="AA5" s="49">
        <v>22</v>
      </c>
      <c r="AB5" s="49">
        <v>23</v>
      </c>
      <c r="AC5" s="49">
        <v>24</v>
      </c>
      <c r="AD5" s="49">
        <v>25</v>
      </c>
      <c r="AE5" s="49">
        <v>26</v>
      </c>
      <c r="AF5" s="49">
        <v>27</v>
      </c>
      <c r="AG5" s="49">
        <v>28</v>
      </c>
      <c r="AH5" s="49">
        <v>29</v>
      </c>
      <c r="AI5" s="49">
        <v>30</v>
      </c>
      <c r="AJ5" s="49">
        <v>31</v>
      </c>
      <c r="AK5" s="49">
        <v>32</v>
      </c>
      <c r="AL5" s="49">
        <v>33</v>
      </c>
      <c r="AM5" s="49">
        <v>34</v>
      </c>
      <c r="AN5" s="49">
        <v>35</v>
      </c>
      <c r="AO5" s="49">
        <v>36</v>
      </c>
      <c r="AP5" s="49">
        <v>37</v>
      </c>
      <c r="AQ5" s="49">
        <v>38</v>
      </c>
      <c r="AR5" s="49">
        <v>39</v>
      </c>
      <c r="AS5" s="49">
        <v>40</v>
      </c>
      <c r="AT5" s="49">
        <v>41</v>
      </c>
      <c r="AU5" s="49">
        <v>42</v>
      </c>
      <c r="AV5" s="49">
        <v>43</v>
      </c>
      <c r="AW5" s="49">
        <v>44</v>
      </c>
      <c r="AX5" s="49">
        <v>45</v>
      </c>
      <c r="AY5" s="49">
        <v>46</v>
      </c>
      <c r="AZ5" s="49">
        <v>47</v>
      </c>
      <c r="BA5" s="49">
        <v>48</v>
      </c>
      <c r="BB5" s="49">
        <v>49</v>
      </c>
      <c r="BC5" s="49">
        <v>50</v>
      </c>
      <c r="BD5" s="49">
        <v>51</v>
      </c>
      <c r="BE5" s="49">
        <v>52</v>
      </c>
    </row>
    <row r="6" spans="1:57" ht="13.5" customHeight="1" thickBot="1">
      <c r="A6" s="28" t="s">
        <v>99</v>
      </c>
      <c r="B6" s="171" t="s">
        <v>46</v>
      </c>
      <c r="C6" s="169" t="s">
        <v>203</v>
      </c>
      <c r="D6" s="53" t="s">
        <v>47</v>
      </c>
      <c r="E6" s="59">
        <v>1404</v>
      </c>
      <c r="F6" s="60">
        <v>36</v>
      </c>
      <c r="G6" s="60">
        <f>G8+G35</f>
        <v>36</v>
      </c>
      <c r="H6" s="60">
        <f aca="true" t="shared" si="0" ref="H6:V6">H8+H35</f>
        <v>36</v>
      </c>
      <c r="I6" s="60">
        <f t="shared" si="0"/>
        <v>36</v>
      </c>
      <c r="J6" s="60">
        <f t="shared" si="0"/>
        <v>36</v>
      </c>
      <c r="K6" s="60">
        <f t="shared" si="0"/>
        <v>36</v>
      </c>
      <c r="L6" s="60">
        <f t="shared" si="0"/>
        <v>36</v>
      </c>
      <c r="M6" s="60">
        <f t="shared" si="0"/>
        <v>36</v>
      </c>
      <c r="N6" s="60">
        <f t="shared" si="0"/>
        <v>36</v>
      </c>
      <c r="O6" s="60">
        <f t="shared" si="0"/>
        <v>36</v>
      </c>
      <c r="P6" s="60">
        <f t="shared" si="0"/>
        <v>36</v>
      </c>
      <c r="Q6" s="60">
        <f t="shared" si="0"/>
        <v>36</v>
      </c>
      <c r="R6" s="60">
        <f t="shared" si="0"/>
        <v>36</v>
      </c>
      <c r="S6" s="60">
        <f t="shared" si="0"/>
        <v>36</v>
      </c>
      <c r="T6" s="60">
        <f t="shared" si="0"/>
        <v>36</v>
      </c>
      <c r="U6" s="60">
        <f t="shared" si="0"/>
        <v>36</v>
      </c>
      <c r="V6" s="60">
        <f t="shared" si="0"/>
        <v>36</v>
      </c>
      <c r="W6" s="60">
        <v>0</v>
      </c>
      <c r="X6" s="60">
        <v>0</v>
      </c>
      <c r="Y6" s="60">
        <f>Y8+Y35</f>
        <v>36</v>
      </c>
      <c r="Z6" s="60">
        <f aca="true" t="shared" si="1" ref="Z6:AT6">Z8+Z35</f>
        <v>36</v>
      </c>
      <c r="AA6" s="60">
        <f t="shared" si="1"/>
        <v>36</v>
      </c>
      <c r="AB6" s="60">
        <f t="shared" si="1"/>
        <v>36</v>
      </c>
      <c r="AC6" s="60">
        <f t="shared" si="1"/>
        <v>36</v>
      </c>
      <c r="AD6" s="60">
        <f t="shared" si="1"/>
        <v>36</v>
      </c>
      <c r="AE6" s="60">
        <f t="shared" si="1"/>
        <v>36</v>
      </c>
      <c r="AF6" s="60">
        <f t="shared" si="1"/>
        <v>36</v>
      </c>
      <c r="AG6" s="60">
        <f t="shared" si="1"/>
        <v>36</v>
      </c>
      <c r="AH6" s="60">
        <f t="shared" si="1"/>
        <v>36</v>
      </c>
      <c r="AI6" s="60">
        <f t="shared" si="1"/>
        <v>36</v>
      </c>
      <c r="AJ6" s="60">
        <f t="shared" si="1"/>
        <v>36</v>
      </c>
      <c r="AK6" s="60">
        <f t="shared" si="1"/>
        <v>36</v>
      </c>
      <c r="AL6" s="60">
        <f t="shared" si="1"/>
        <v>36</v>
      </c>
      <c r="AM6" s="60">
        <f t="shared" si="1"/>
        <v>36</v>
      </c>
      <c r="AN6" s="60">
        <f t="shared" si="1"/>
        <v>36</v>
      </c>
      <c r="AO6" s="60">
        <f t="shared" si="1"/>
        <v>36</v>
      </c>
      <c r="AP6" s="60">
        <f t="shared" si="1"/>
        <v>36</v>
      </c>
      <c r="AQ6" s="60">
        <f t="shared" si="1"/>
        <v>36</v>
      </c>
      <c r="AR6" s="60">
        <f t="shared" si="1"/>
        <v>36</v>
      </c>
      <c r="AS6" s="60">
        <f t="shared" si="1"/>
        <v>36</v>
      </c>
      <c r="AT6" s="60">
        <f t="shared" si="1"/>
        <v>36</v>
      </c>
      <c r="AU6" s="54" t="s">
        <v>118</v>
      </c>
      <c r="AV6" s="54" t="s">
        <v>118</v>
      </c>
      <c r="AW6" s="54" t="s">
        <v>72</v>
      </c>
      <c r="AX6" s="54" t="s">
        <v>72</v>
      </c>
      <c r="AY6" s="54" t="s">
        <v>72</v>
      </c>
      <c r="AZ6" s="54" t="s">
        <v>72</v>
      </c>
      <c r="BA6" s="54" t="s">
        <v>72</v>
      </c>
      <c r="BB6" s="54" t="s">
        <v>72</v>
      </c>
      <c r="BC6" s="54" t="s">
        <v>72</v>
      </c>
      <c r="BD6" s="54" t="s">
        <v>72</v>
      </c>
      <c r="BE6" s="54" t="s">
        <v>72</v>
      </c>
    </row>
    <row r="7" spans="1:57" ht="13.5" thickBot="1">
      <c r="A7" s="29"/>
      <c r="B7" s="172"/>
      <c r="C7" s="170"/>
      <c r="D7" s="53" t="s">
        <v>48</v>
      </c>
      <c r="E7" s="59">
        <v>738</v>
      </c>
      <c r="F7" s="60">
        <v>19</v>
      </c>
      <c r="G7" s="60">
        <f>G9+G36</f>
        <v>18</v>
      </c>
      <c r="H7" s="60">
        <v>19</v>
      </c>
      <c r="I7" s="60">
        <f aca="true" t="shared" si="2" ref="I7:U7">I9+I36</f>
        <v>18</v>
      </c>
      <c r="J7" s="60">
        <v>18</v>
      </c>
      <c r="K7" s="60">
        <f t="shared" si="2"/>
        <v>18</v>
      </c>
      <c r="L7" s="60">
        <f t="shared" si="2"/>
        <v>18</v>
      </c>
      <c r="M7" s="60">
        <f t="shared" si="2"/>
        <v>18</v>
      </c>
      <c r="N7" s="60">
        <f t="shared" si="2"/>
        <v>18</v>
      </c>
      <c r="O7" s="60">
        <f t="shared" si="2"/>
        <v>18</v>
      </c>
      <c r="P7" s="60">
        <f t="shared" si="2"/>
        <v>18</v>
      </c>
      <c r="Q7" s="60">
        <f t="shared" si="2"/>
        <v>18</v>
      </c>
      <c r="R7" s="60">
        <f t="shared" si="2"/>
        <v>18</v>
      </c>
      <c r="S7" s="60">
        <f t="shared" si="2"/>
        <v>18</v>
      </c>
      <c r="T7" s="60">
        <f t="shared" si="2"/>
        <v>18</v>
      </c>
      <c r="U7" s="60">
        <f t="shared" si="2"/>
        <v>18</v>
      </c>
      <c r="V7" s="60">
        <v>18</v>
      </c>
      <c r="W7" s="60">
        <v>0</v>
      </c>
      <c r="X7" s="60">
        <v>0</v>
      </c>
      <c r="Y7" s="60">
        <f>Y9+Y36</f>
        <v>18</v>
      </c>
      <c r="Z7" s="60">
        <f aca="true" t="shared" si="3" ref="Z7:AT7">Z9+Z36</f>
        <v>18</v>
      </c>
      <c r="AA7" s="60">
        <f t="shared" si="3"/>
        <v>18</v>
      </c>
      <c r="AB7" s="60">
        <f t="shared" si="3"/>
        <v>18</v>
      </c>
      <c r="AC7" s="60">
        <f t="shared" si="3"/>
        <v>18</v>
      </c>
      <c r="AD7" s="60">
        <f t="shared" si="3"/>
        <v>18</v>
      </c>
      <c r="AE7" s="60">
        <f t="shared" si="3"/>
        <v>18</v>
      </c>
      <c r="AF7" s="60">
        <f t="shared" si="3"/>
        <v>18</v>
      </c>
      <c r="AG7" s="60">
        <v>19</v>
      </c>
      <c r="AH7" s="60">
        <f t="shared" si="3"/>
        <v>18</v>
      </c>
      <c r="AI7" s="60">
        <f t="shared" si="3"/>
        <v>18</v>
      </c>
      <c r="AJ7" s="60">
        <f t="shared" si="3"/>
        <v>18</v>
      </c>
      <c r="AK7" s="60">
        <f t="shared" si="3"/>
        <v>18</v>
      </c>
      <c r="AL7" s="60">
        <f t="shared" si="3"/>
        <v>18</v>
      </c>
      <c r="AM7" s="60">
        <f t="shared" si="3"/>
        <v>18</v>
      </c>
      <c r="AN7" s="60">
        <f t="shared" si="3"/>
        <v>18</v>
      </c>
      <c r="AO7" s="60">
        <f t="shared" si="3"/>
        <v>18</v>
      </c>
      <c r="AP7" s="60">
        <f t="shared" si="3"/>
        <v>18</v>
      </c>
      <c r="AQ7" s="60">
        <f t="shared" si="3"/>
        <v>18</v>
      </c>
      <c r="AR7" s="60">
        <f t="shared" si="3"/>
        <v>18</v>
      </c>
      <c r="AS7" s="60">
        <f t="shared" si="3"/>
        <v>18</v>
      </c>
      <c r="AT7" s="60">
        <f t="shared" si="3"/>
        <v>18</v>
      </c>
      <c r="AU7" s="54" t="s">
        <v>118</v>
      </c>
      <c r="AV7" s="54" t="s">
        <v>118</v>
      </c>
      <c r="AW7" s="54" t="s">
        <v>72</v>
      </c>
      <c r="AX7" s="54" t="s">
        <v>72</v>
      </c>
      <c r="AY7" s="54" t="s">
        <v>72</v>
      </c>
      <c r="AZ7" s="54" t="s">
        <v>72</v>
      </c>
      <c r="BA7" s="54" t="s">
        <v>72</v>
      </c>
      <c r="BB7" s="54" t="s">
        <v>72</v>
      </c>
      <c r="BC7" s="54" t="s">
        <v>72</v>
      </c>
      <c r="BD7" s="54" t="s">
        <v>72</v>
      </c>
      <c r="BE7" s="54" t="s">
        <v>72</v>
      </c>
    </row>
    <row r="8" spans="1:57" ht="21.75" customHeight="1" thickBot="1">
      <c r="A8" s="29"/>
      <c r="B8" s="68"/>
      <c r="C8" s="169" t="s">
        <v>204</v>
      </c>
      <c r="D8" s="53" t="s">
        <v>47</v>
      </c>
      <c r="E8" s="59">
        <v>741</v>
      </c>
      <c r="F8" s="60">
        <f aca="true" t="shared" si="4" ref="F8:AT8">F10+F12+F14+F16+F18+F20+F22+F24+F26+F28+F30</f>
        <v>19</v>
      </c>
      <c r="G8" s="60">
        <f t="shared" si="4"/>
        <v>19</v>
      </c>
      <c r="H8" s="60">
        <f t="shared" si="4"/>
        <v>19</v>
      </c>
      <c r="I8" s="60">
        <f t="shared" si="4"/>
        <v>19</v>
      </c>
      <c r="J8" s="60">
        <f t="shared" si="4"/>
        <v>19</v>
      </c>
      <c r="K8" s="60">
        <f t="shared" si="4"/>
        <v>19</v>
      </c>
      <c r="L8" s="60">
        <f t="shared" si="4"/>
        <v>19</v>
      </c>
      <c r="M8" s="60">
        <f t="shared" si="4"/>
        <v>19</v>
      </c>
      <c r="N8" s="60">
        <f t="shared" si="4"/>
        <v>19</v>
      </c>
      <c r="O8" s="60">
        <f t="shared" si="4"/>
        <v>19</v>
      </c>
      <c r="P8" s="60">
        <f t="shared" si="4"/>
        <v>19</v>
      </c>
      <c r="Q8" s="60">
        <f t="shared" si="4"/>
        <v>19</v>
      </c>
      <c r="R8" s="60">
        <f t="shared" si="4"/>
        <v>19</v>
      </c>
      <c r="S8" s="60">
        <f t="shared" si="4"/>
        <v>19</v>
      </c>
      <c r="T8" s="60">
        <f t="shared" si="4"/>
        <v>19</v>
      </c>
      <c r="U8" s="60">
        <f t="shared" si="4"/>
        <v>19</v>
      </c>
      <c r="V8" s="60">
        <f t="shared" si="4"/>
        <v>19</v>
      </c>
      <c r="W8" s="60">
        <v>0</v>
      </c>
      <c r="X8" s="60">
        <v>0</v>
      </c>
      <c r="Y8" s="60">
        <f t="shared" si="4"/>
        <v>19</v>
      </c>
      <c r="Z8" s="60">
        <f t="shared" si="4"/>
        <v>19</v>
      </c>
      <c r="AA8" s="60">
        <f t="shared" si="4"/>
        <v>19</v>
      </c>
      <c r="AB8" s="60">
        <f t="shared" si="4"/>
        <v>19</v>
      </c>
      <c r="AC8" s="60">
        <f t="shared" si="4"/>
        <v>19</v>
      </c>
      <c r="AD8" s="60">
        <f t="shared" si="4"/>
        <v>19</v>
      </c>
      <c r="AE8" s="60">
        <f t="shared" si="4"/>
        <v>19</v>
      </c>
      <c r="AF8" s="60">
        <f t="shared" si="4"/>
        <v>19</v>
      </c>
      <c r="AG8" s="60">
        <f t="shared" si="4"/>
        <v>19</v>
      </c>
      <c r="AH8" s="60">
        <f t="shared" si="4"/>
        <v>19</v>
      </c>
      <c r="AI8" s="60">
        <f t="shared" si="4"/>
        <v>19</v>
      </c>
      <c r="AJ8" s="60">
        <f t="shared" si="4"/>
        <v>19</v>
      </c>
      <c r="AK8" s="60">
        <f t="shared" si="4"/>
        <v>19</v>
      </c>
      <c r="AL8" s="60">
        <f t="shared" si="4"/>
        <v>19</v>
      </c>
      <c r="AM8" s="60">
        <f t="shared" si="4"/>
        <v>19</v>
      </c>
      <c r="AN8" s="60">
        <f t="shared" si="4"/>
        <v>19</v>
      </c>
      <c r="AO8" s="60">
        <f t="shared" si="4"/>
        <v>19</v>
      </c>
      <c r="AP8" s="60">
        <f t="shared" si="4"/>
        <v>19</v>
      </c>
      <c r="AQ8" s="60">
        <f t="shared" si="4"/>
        <v>19</v>
      </c>
      <c r="AR8" s="60">
        <f t="shared" si="4"/>
        <v>19</v>
      </c>
      <c r="AS8" s="60">
        <f t="shared" si="4"/>
        <v>19</v>
      </c>
      <c r="AT8" s="60">
        <f t="shared" si="4"/>
        <v>19</v>
      </c>
      <c r="AU8" s="54" t="s">
        <v>118</v>
      </c>
      <c r="AV8" s="54" t="s">
        <v>118</v>
      </c>
      <c r="AW8" s="54" t="s">
        <v>72</v>
      </c>
      <c r="AX8" s="54" t="s">
        <v>72</v>
      </c>
      <c r="AY8" s="54" t="s">
        <v>72</v>
      </c>
      <c r="AZ8" s="54" t="s">
        <v>72</v>
      </c>
      <c r="BA8" s="54" t="s">
        <v>72</v>
      </c>
      <c r="BB8" s="54" t="s">
        <v>72</v>
      </c>
      <c r="BC8" s="54" t="s">
        <v>72</v>
      </c>
      <c r="BD8" s="54" t="s">
        <v>72</v>
      </c>
      <c r="BE8" s="54" t="s">
        <v>72</v>
      </c>
    </row>
    <row r="9" spans="1:57" ht="13.5" thickBot="1">
      <c r="A9" s="29"/>
      <c r="B9" s="68" t="s">
        <v>26</v>
      </c>
      <c r="C9" s="170"/>
      <c r="D9" s="53" t="s">
        <v>114</v>
      </c>
      <c r="E9" s="59">
        <v>408</v>
      </c>
      <c r="F9" s="60">
        <f>SUM(F11,F13,F15,F17,F19,F21,F23,F25,F27,F29,F31)</f>
        <v>10</v>
      </c>
      <c r="G9" s="60">
        <f>SUM(G11,G13,G15,G17,G19,G21,G23,G25,G27,G29,G31)</f>
        <v>12</v>
      </c>
      <c r="H9" s="60">
        <f>SUM(H11,H13,H15,H17,H19,H21,H23,H25,H27,H29,H31)</f>
        <v>10</v>
      </c>
      <c r="I9" s="60">
        <f>SUM(I11,I13,I15,I17,I19,I21,I23,I25,I27,I29,I31)</f>
        <v>12</v>
      </c>
      <c r="J9" s="60">
        <f>SUM(J11,J13,J15,J17,J19,J21,J23,J25,J27,J29,J31)</f>
        <v>9</v>
      </c>
      <c r="K9" s="60">
        <f aca="true" t="shared" si="5" ref="K9:AT9">SUM(K11,K13,K15,K17,K19,K21,K23,K25,K27,K29,K31)</f>
        <v>11</v>
      </c>
      <c r="L9" s="60">
        <f t="shared" si="5"/>
        <v>9</v>
      </c>
      <c r="M9" s="60">
        <f t="shared" si="5"/>
        <v>12</v>
      </c>
      <c r="N9" s="60">
        <f t="shared" si="5"/>
        <v>9</v>
      </c>
      <c r="O9" s="60">
        <f t="shared" si="5"/>
        <v>10</v>
      </c>
      <c r="P9" s="60">
        <f t="shared" si="5"/>
        <v>9</v>
      </c>
      <c r="Q9" s="60">
        <f t="shared" si="5"/>
        <v>11</v>
      </c>
      <c r="R9" s="60">
        <f t="shared" si="5"/>
        <v>9</v>
      </c>
      <c r="S9" s="60">
        <f t="shared" si="5"/>
        <v>11</v>
      </c>
      <c r="T9" s="60">
        <f t="shared" si="5"/>
        <v>9</v>
      </c>
      <c r="U9" s="60">
        <f t="shared" si="5"/>
        <v>11</v>
      </c>
      <c r="V9" s="60">
        <f t="shared" si="5"/>
        <v>9</v>
      </c>
      <c r="W9" s="60">
        <f t="shared" si="5"/>
        <v>0</v>
      </c>
      <c r="X9" s="60">
        <f t="shared" si="5"/>
        <v>0</v>
      </c>
      <c r="Y9" s="60">
        <f t="shared" si="5"/>
        <v>10</v>
      </c>
      <c r="Z9" s="60">
        <f t="shared" si="5"/>
        <v>12</v>
      </c>
      <c r="AA9" s="60">
        <f t="shared" si="5"/>
        <v>10</v>
      </c>
      <c r="AB9" s="60">
        <f t="shared" si="5"/>
        <v>12</v>
      </c>
      <c r="AC9" s="60">
        <f t="shared" si="5"/>
        <v>10</v>
      </c>
      <c r="AD9" s="60">
        <f t="shared" si="5"/>
        <v>12</v>
      </c>
      <c r="AE9" s="60">
        <f t="shared" si="5"/>
        <v>10</v>
      </c>
      <c r="AF9" s="60">
        <f t="shared" si="5"/>
        <v>11</v>
      </c>
      <c r="AG9" s="60">
        <f t="shared" si="5"/>
        <v>10</v>
      </c>
      <c r="AH9" s="60">
        <f t="shared" si="5"/>
        <v>11</v>
      </c>
      <c r="AI9" s="60">
        <f t="shared" si="5"/>
        <v>9</v>
      </c>
      <c r="AJ9" s="60">
        <f t="shared" si="5"/>
        <v>11</v>
      </c>
      <c r="AK9" s="60">
        <f t="shared" si="5"/>
        <v>9</v>
      </c>
      <c r="AL9" s="60">
        <f t="shared" si="5"/>
        <v>11</v>
      </c>
      <c r="AM9" s="60">
        <f t="shared" si="5"/>
        <v>9</v>
      </c>
      <c r="AN9" s="60">
        <f t="shared" si="5"/>
        <v>11</v>
      </c>
      <c r="AO9" s="60">
        <f t="shared" si="5"/>
        <v>10</v>
      </c>
      <c r="AP9" s="60">
        <f t="shared" si="5"/>
        <v>11</v>
      </c>
      <c r="AQ9" s="60">
        <f t="shared" si="5"/>
        <v>9</v>
      </c>
      <c r="AR9" s="60">
        <f t="shared" si="5"/>
        <v>12</v>
      </c>
      <c r="AS9" s="60">
        <f t="shared" si="5"/>
        <v>10</v>
      </c>
      <c r="AT9" s="60">
        <f t="shared" si="5"/>
        <v>15</v>
      </c>
      <c r="AU9" s="54" t="s">
        <v>118</v>
      </c>
      <c r="AV9" s="54" t="s">
        <v>118</v>
      </c>
      <c r="AW9" s="54" t="s">
        <v>72</v>
      </c>
      <c r="AX9" s="54" t="s">
        <v>72</v>
      </c>
      <c r="AY9" s="54" t="s">
        <v>72</v>
      </c>
      <c r="AZ9" s="54" t="s">
        <v>72</v>
      </c>
      <c r="BA9" s="54" t="s">
        <v>72</v>
      </c>
      <c r="BB9" s="54" t="s">
        <v>72</v>
      </c>
      <c r="BC9" s="54" t="s">
        <v>72</v>
      </c>
      <c r="BD9" s="54" t="s">
        <v>72</v>
      </c>
      <c r="BE9" s="54" t="s">
        <v>72</v>
      </c>
    </row>
    <row r="10" spans="1:57" ht="13.5" thickBot="1">
      <c r="A10" s="29"/>
      <c r="B10" s="146" t="s">
        <v>13</v>
      </c>
      <c r="C10" s="146" t="s">
        <v>1</v>
      </c>
      <c r="D10" s="32" t="s">
        <v>47</v>
      </c>
      <c r="E10" s="61">
        <v>78</v>
      </c>
      <c r="F10" s="51">
        <v>2</v>
      </c>
      <c r="G10" s="51">
        <v>2</v>
      </c>
      <c r="H10" s="51">
        <v>2</v>
      </c>
      <c r="I10" s="51">
        <v>2</v>
      </c>
      <c r="J10" s="51">
        <v>2</v>
      </c>
      <c r="K10" s="51">
        <f>SUM(H17+H21)</f>
        <v>2</v>
      </c>
      <c r="L10" s="51">
        <v>2</v>
      </c>
      <c r="M10" s="51">
        <v>2</v>
      </c>
      <c r="N10" s="51">
        <v>2</v>
      </c>
      <c r="O10" s="51">
        <v>2</v>
      </c>
      <c r="P10" s="51">
        <v>2</v>
      </c>
      <c r="Q10" s="51">
        <v>2</v>
      </c>
      <c r="R10" s="51">
        <v>2</v>
      </c>
      <c r="S10" s="51">
        <v>2</v>
      </c>
      <c r="T10" s="51">
        <v>2</v>
      </c>
      <c r="U10" s="51">
        <v>2</v>
      </c>
      <c r="V10" s="51">
        <v>2</v>
      </c>
      <c r="W10" s="60" t="s">
        <v>72</v>
      </c>
      <c r="X10" s="60" t="s">
        <v>72</v>
      </c>
      <c r="Y10" s="51">
        <v>2</v>
      </c>
      <c r="Z10" s="51">
        <v>2</v>
      </c>
      <c r="AA10" s="51">
        <v>2</v>
      </c>
      <c r="AB10" s="51">
        <v>2</v>
      </c>
      <c r="AC10" s="51">
        <v>2</v>
      </c>
      <c r="AD10" s="51">
        <v>2</v>
      </c>
      <c r="AE10" s="51">
        <v>2</v>
      </c>
      <c r="AF10" s="51">
        <v>2</v>
      </c>
      <c r="AG10" s="51">
        <v>2</v>
      </c>
      <c r="AH10" s="51">
        <v>2</v>
      </c>
      <c r="AI10" s="51">
        <v>2</v>
      </c>
      <c r="AJ10" s="51">
        <v>2</v>
      </c>
      <c r="AK10" s="51">
        <v>2</v>
      </c>
      <c r="AL10" s="51">
        <v>2</v>
      </c>
      <c r="AM10" s="51">
        <v>2</v>
      </c>
      <c r="AN10" s="51">
        <v>2</v>
      </c>
      <c r="AO10" s="51">
        <v>2</v>
      </c>
      <c r="AP10" s="51">
        <v>2</v>
      </c>
      <c r="AQ10" s="51">
        <v>2</v>
      </c>
      <c r="AR10" s="51">
        <v>2</v>
      </c>
      <c r="AS10" s="32">
        <v>2</v>
      </c>
      <c r="AT10" s="32">
        <v>2</v>
      </c>
      <c r="AU10" s="54" t="s">
        <v>118</v>
      </c>
      <c r="AV10" s="54" t="s">
        <v>118</v>
      </c>
      <c r="AW10" s="54" t="s">
        <v>72</v>
      </c>
      <c r="AX10" s="54" t="s">
        <v>72</v>
      </c>
      <c r="AY10" s="54" t="s">
        <v>72</v>
      </c>
      <c r="AZ10" s="54" t="s">
        <v>72</v>
      </c>
      <c r="BA10" s="54" t="s">
        <v>72</v>
      </c>
      <c r="BB10" s="54" t="s">
        <v>72</v>
      </c>
      <c r="BC10" s="54" t="s">
        <v>72</v>
      </c>
      <c r="BD10" s="54" t="s">
        <v>72</v>
      </c>
      <c r="BE10" s="54" t="s">
        <v>72</v>
      </c>
    </row>
    <row r="11" spans="1:57" ht="18.75" customHeight="1" thickBot="1">
      <c r="A11" s="29"/>
      <c r="B11" s="148"/>
      <c r="C11" s="148"/>
      <c r="D11" s="30" t="s">
        <v>48</v>
      </c>
      <c r="E11" s="62">
        <v>39</v>
      </c>
      <c r="F11" s="52">
        <v>1</v>
      </c>
      <c r="G11" s="52">
        <v>1</v>
      </c>
      <c r="H11" s="52">
        <v>1</v>
      </c>
      <c r="I11" s="52">
        <v>1</v>
      </c>
      <c r="J11" s="52">
        <v>1</v>
      </c>
      <c r="K11" s="52">
        <v>1</v>
      </c>
      <c r="L11" s="52">
        <v>1</v>
      </c>
      <c r="M11" s="52">
        <v>1</v>
      </c>
      <c r="N11" s="52">
        <v>1</v>
      </c>
      <c r="O11" s="52">
        <v>1</v>
      </c>
      <c r="P11" s="52" t="s">
        <v>64</v>
      </c>
      <c r="Q11" s="52">
        <v>2</v>
      </c>
      <c r="R11" s="52">
        <v>1</v>
      </c>
      <c r="S11" s="52">
        <v>1</v>
      </c>
      <c r="T11" s="52">
        <v>1</v>
      </c>
      <c r="U11" s="52">
        <v>1</v>
      </c>
      <c r="V11" s="30">
        <v>1</v>
      </c>
      <c r="W11" s="60" t="s">
        <v>72</v>
      </c>
      <c r="X11" s="60" t="s">
        <v>72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31">
        <v>1</v>
      </c>
      <c r="AM11" s="31">
        <v>1</v>
      </c>
      <c r="AN11" s="31">
        <v>1</v>
      </c>
      <c r="AO11" s="31">
        <v>1</v>
      </c>
      <c r="AP11" s="31">
        <v>1</v>
      </c>
      <c r="AQ11" s="31">
        <v>1</v>
      </c>
      <c r="AR11" s="31">
        <v>1</v>
      </c>
      <c r="AS11" s="31">
        <v>1</v>
      </c>
      <c r="AT11" s="31">
        <v>1</v>
      </c>
      <c r="AU11" s="54" t="s">
        <v>118</v>
      </c>
      <c r="AV11" s="54" t="s">
        <v>118</v>
      </c>
      <c r="AW11" s="54" t="s">
        <v>72</v>
      </c>
      <c r="AX11" s="54" t="s">
        <v>72</v>
      </c>
      <c r="AY11" s="54" t="s">
        <v>72</v>
      </c>
      <c r="AZ11" s="54" t="s">
        <v>72</v>
      </c>
      <c r="BA11" s="54" t="s">
        <v>72</v>
      </c>
      <c r="BB11" s="54" t="s">
        <v>72</v>
      </c>
      <c r="BC11" s="54" t="s">
        <v>72</v>
      </c>
      <c r="BD11" s="54" t="s">
        <v>72</v>
      </c>
      <c r="BE11" s="54" t="s">
        <v>72</v>
      </c>
    </row>
    <row r="12" spans="1:57" ht="13.5" thickBot="1">
      <c r="A12" s="29"/>
      <c r="B12" s="146" t="s">
        <v>14</v>
      </c>
      <c r="C12" s="146" t="s">
        <v>2</v>
      </c>
      <c r="D12" s="32" t="s">
        <v>47</v>
      </c>
      <c r="E12" s="61">
        <v>117</v>
      </c>
      <c r="F12" s="51">
        <v>3</v>
      </c>
      <c r="G12" s="51">
        <v>3</v>
      </c>
      <c r="H12" s="51">
        <v>3</v>
      </c>
      <c r="I12" s="51">
        <v>3</v>
      </c>
      <c r="J12" s="51">
        <v>3</v>
      </c>
      <c r="K12" s="51">
        <v>3</v>
      </c>
      <c r="L12" s="51">
        <v>3</v>
      </c>
      <c r="M12" s="51">
        <v>3</v>
      </c>
      <c r="N12" s="51">
        <v>3</v>
      </c>
      <c r="O12" s="51">
        <v>3</v>
      </c>
      <c r="P12" s="51">
        <v>3</v>
      </c>
      <c r="Q12" s="51">
        <v>3</v>
      </c>
      <c r="R12" s="51">
        <v>3</v>
      </c>
      <c r="S12" s="51">
        <v>3</v>
      </c>
      <c r="T12" s="51">
        <v>3</v>
      </c>
      <c r="U12" s="51">
        <v>3</v>
      </c>
      <c r="V12" s="51">
        <v>3</v>
      </c>
      <c r="W12" s="60" t="s">
        <v>72</v>
      </c>
      <c r="X12" s="60" t="s">
        <v>72</v>
      </c>
      <c r="Y12" s="51">
        <v>3</v>
      </c>
      <c r="Z12" s="51">
        <v>3</v>
      </c>
      <c r="AA12" s="51">
        <v>3</v>
      </c>
      <c r="AB12" s="51">
        <v>3</v>
      </c>
      <c r="AC12" s="51">
        <v>3</v>
      </c>
      <c r="AD12" s="51">
        <v>3</v>
      </c>
      <c r="AE12" s="51">
        <v>3</v>
      </c>
      <c r="AF12" s="51">
        <v>3</v>
      </c>
      <c r="AG12" s="51">
        <v>3</v>
      </c>
      <c r="AH12" s="51">
        <v>3</v>
      </c>
      <c r="AI12" s="51">
        <v>3</v>
      </c>
      <c r="AJ12" s="51">
        <v>3</v>
      </c>
      <c r="AK12" s="51">
        <v>3</v>
      </c>
      <c r="AL12" s="51">
        <v>3</v>
      </c>
      <c r="AM12" s="51">
        <v>3</v>
      </c>
      <c r="AN12" s="51">
        <v>3</v>
      </c>
      <c r="AO12" s="51">
        <v>3</v>
      </c>
      <c r="AP12" s="51">
        <v>3</v>
      </c>
      <c r="AQ12" s="51">
        <v>3</v>
      </c>
      <c r="AR12" s="51">
        <v>3</v>
      </c>
      <c r="AS12" s="51">
        <v>3</v>
      </c>
      <c r="AT12" s="51">
        <v>3</v>
      </c>
      <c r="AU12" s="54" t="s">
        <v>118</v>
      </c>
      <c r="AV12" s="54" t="s">
        <v>118</v>
      </c>
      <c r="AW12" s="54" t="s">
        <v>72</v>
      </c>
      <c r="AX12" s="54" t="s">
        <v>72</v>
      </c>
      <c r="AY12" s="54" t="s">
        <v>72</v>
      </c>
      <c r="AZ12" s="54" t="s">
        <v>72</v>
      </c>
      <c r="BA12" s="54" t="s">
        <v>72</v>
      </c>
      <c r="BB12" s="54" t="s">
        <v>72</v>
      </c>
      <c r="BC12" s="54" t="s">
        <v>72</v>
      </c>
      <c r="BD12" s="54" t="s">
        <v>72</v>
      </c>
      <c r="BE12" s="54" t="s">
        <v>72</v>
      </c>
    </row>
    <row r="13" spans="1:57" ht="19.5" customHeight="1" thickBot="1">
      <c r="A13" s="29"/>
      <c r="B13" s="147"/>
      <c r="C13" s="147"/>
      <c r="D13" s="30" t="s">
        <v>48</v>
      </c>
      <c r="E13" s="62">
        <v>58</v>
      </c>
      <c r="F13" s="52">
        <v>2</v>
      </c>
      <c r="G13" s="52">
        <v>1</v>
      </c>
      <c r="H13" s="52">
        <v>2</v>
      </c>
      <c r="I13" s="52">
        <v>2</v>
      </c>
      <c r="J13" s="52" t="s">
        <v>64</v>
      </c>
      <c r="K13" s="52">
        <v>1</v>
      </c>
      <c r="L13" s="52" t="s">
        <v>64</v>
      </c>
      <c r="M13" s="52">
        <v>1</v>
      </c>
      <c r="N13" s="52" t="s">
        <v>64</v>
      </c>
      <c r="O13" s="52">
        <v>1</v>
      </c>
      <c r="P13" s="52">
        <v>2</v>
      </c>
      <c r="Q13" s="52">
        <v>1</v>
      </c>
      <c r="R13" s="52">
        <v>1</v>
      </c>
      <c r="S13" s="52">
        <v>2</v>
      </c>
      <c r="T13" s="52">
        <v>2</v>
      </c>
      <c r="U13" s="52">
        <v>1</v>
      </c>
      <c r="V13" s="30" t="s">
        <v>64</v>
      </c>
      <c r="W13" s="60" t="s">
        <v>72</v>
      </c>
      <c r="X13" s="60" t="s">
        <v>72</v>
      </c>
      <c r="Y13" s="31">
        <v>1</v>
      </c>
      <c r="Z13" s="31">
        <v>2</v>
      </c>
      <c r="AA13" s="31">
        <v>1</v>
      </c>
      <c r="AB13" s="31">
        <v>3</v>
      </c>
      <c r="AC13" s="31">
        <v>1</v>
      </c>
      <c r="AD13" s="31">
        <v>2</v>
      </c>
      <c r="AE13" s="31">
        <v>1</v>
      </c>
      <c r="AF13" s="31">
        <v>3</v>
      </c>
      <c r="AG13" s="31">
        <v>1</v>
      </c>
      <c r="AH13" s="31">
        <v>2</v>
      </c>
      <c r="AI13" s="31">
        <v>1</v>
      </c>
      <c r="AJ13" s="31">
        <v>2</v>
      </c>
      <c r="AK13" s="31">
        <v>1</v>
      </c>
      <c r="AL13" s="31">
        <v>1</v>
      </c>
      <c r="AM13" s="31">
        <v>1</v>
      </c>
      <c r="AN13" s="31">
        <v>3</v>
      </c>
      <c r="AO13" s="31">
        <v>1</v>
      </c>
      <c r="AP13" s="31">
        <v>2</v>
      </c>
      <c r="AQ13" s="31">
        <v>1</v>
      </c>
      <c r="AR13" s="31">
        <v>3</v>
      </c>
      <c r="AS13" s="31">
        <v>2</v>
      </c>
      <c r="AT13" s="31">
        <v>4</v>
      </c>
      <c r="AU13" s="54" t="s">
        <v>118</v>
      </c>
      <c r="AV13" s="54" t="s">
        <v>118</v>
      </c>
      <c r="AW13" s="54" t="s">
        <v>72</v>
      </c>
      <c r="AX13" s="54" t="s">
        <v>72</v>
      </c>
      <c r="AY13" s="54" t="s">
        <v>72</v>
      </c>
      <c r="AZ13" s="54" t="s">
        <v>72</v>
      </c>
      <c r="BA13" s="54" t="s">
        <v>72</v>
      </c>
      <c r="BB13" s="54" t="s">
        <v>72</v>
      </c>
      <c r="BC13" s="54" t="s">
        <v>72</v>
      </c>
      <c r="BD13" s="54" t="s">
        <v>72</v>
      </c>
      <c r="BE13" s="54" t="s">
        <v>72</v>
      </c>
    </row>
    <row r="14" spans="1:57" ht="13.5" thickBot="1">
      <c r="A14" s="29"/>
      <c r="B14" s="146" t="s">
        <v>15</v>
      </c>
      <c r="C14" s="146" t="s">
        <v>3</v>
      </c>
      <c r="D14" s="32" t="s">
        <v>47</v>
      </c>
      <c r="E14" s="61">
        <v>78</v>
      </c>
      <c r="F14" s="51">
        <v>2</v>
      </c>
      <c r="G14" s="51">
        <v>2</v>
      </c>
      <c r="H14" s="51">
        <v>2</v>
      </c>
      <c r="I14" s="51">
        <v>2</v>
      </c>
      <c r="J14" s="51">
        <v>2</v>
      </c>
      <c r="K14" s="51">
        <v>2</v>
      </c>
      <c r="L14" s="51">
        <v>2</v>
      </c>
      <c r="M14" s="51">
        <v>2</v>
      </c>
      <c r="N14" s="51">
        <v>2</v>
      </c>
      <c r="O14" s="51">
        <v>2</v>
      </c>
      <c r="P14" s="51">
        <v>2</v>
      </c>
      <c r="Q14" s="51">
        <v>2</v>
      </c>
      <c r="R14" s="51">
        <v>2</v>
      </c>
      <c r="S14" s="51">
        <v>2</v>
      </c>
      <c r="T14" s="51">
        <v>2</v>
      </c>
      <c r="U14" s="51">
        <v>2</v>
      </c>
      <c r="V14" s="51">
        <v>2</v>
      </c>
      <c r="W14" s="60" t="s">
        <v>72</v>
      </c>
      <c r="X14" s="60" t="s">
        <v>72</v>
      </c>
      <c r="Y14" s="51">
        <v>2</v>
      </c>
      <c r="Z14" s="51">
        <v>2</v>
      </c>
      <c r="AA14" s="51">
        <v>2</v>
      </c>
      <c r="AB14" s="51">
        <v>2</v>
      </c>
      <c r="AC14" s="51">
        <v>2</v>
      </c>
      <c r="AD14" s="51">
        <v>2</v>
      </c>
      <c r="AE14" s="51">
        <v>2</v>
      </c>
      <c r="AF14" s="51">
        <v>2</v>
      </c>
      <c r="AG14" s="51">
        <v>2</v>
      </c>
      <c r="AH14" s="51">
        <v>2</v>
      </c>
      <c r="AI14" s="51">
        <v>2</v>
      </c>
      <c r="AJ14" s="51">
        <v>2</v>
      </c>
      <c r="AK14" s="51">
        <v>2</v>
      </c>
      <c r="AL14" s="51">
        <v>2</v>
      </c>
      <c r="AM14" s="51">
        <v>2</v>
      </c>
      <c r="AN14" s="51">
        <v>2</v>
      </c>
      <c r="AO14" s="51">
        <v>2</v>
      </c>
      <c r="AP14" s="51">
        <v>2</v>
      </c>
      <c r="AQ14" s="51">
        <v>2</v>
      </c>
      <c r="AR14" s="51">
        <v>2</v>
      </c>
      <c r="AS14" s="51">
        <v>2</v>
      </c>
      <c r="AT14" s="51">
        <v>2</v>
      </c>
      <c r="AU14" s="54" t="s">
        <v>118</v>
      </c>
      <c r="AV14" s="54" t="s">
        <v>118</v>
      </c>
      <c r="AW14" s="54" t="s">
        <v>72</v>
      </c>
      <c r="AX14" s="54" t="s">
        <v>72</v>
      </c>
      <c r="AY14" s="54" t="s">
        <v>72</v>
      </c>
      <c r="AZ14" s="54" t="s">
        <v>72</v>
      </c>
      <c r="BA14" s="54" t="s">
        <v>72</v>
      </c>
      <c r="BB14" s="54" t="s">
        <v>72</v>
      </c>
      <c r="BC14" s="54" t="s">
        <v>72</v>
      </c>
      <c r="BD14" s="54" t="s">
        <v>72</v>
      </c>
      <c r="BE14" s="54" t="s">
        <v>72</v>
      </c>
    </row>
    <row r="15" spans="1:57" ht="21" customHeight="1" thickBot="1">
      <c r="A15" s="29"/>
      <c r="B15" s="147"/>
      <c r="C15" s="148"/>
      <c r="D15" s="30" t="s">
        <v>48</v>
      </c>
      <c r="E15" s="62">
        <v>39</v>
      </c>
      <c r="F15" s="52" t="s">
        <v>64</v>
      </c>
      <c r="G15" s="52">
        <v>2</v>
      </c>
      <c r="H15" s="52" t="s">
        <v>64</v>
      </c>
      <c r="I15" s="52">
        <v>2</v>
      </c>
      <c r="J15" s="52">
        <v>1</v>
      </c>
      <c r="K15" s="52">
        <v>1</v>
      </c>
      <c r="L15" s="52">
        <v>1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1</v>
      </c>
      <c r="T15" s="52" t="s">
        <v>64</v>
      </c>
      <c r="U15" s="52">
        <v>1</v>
      </c>
      <c r="V15" s="52">
        <v>1</v>
      </c>
      <c r="W15" s="60" t="s">
        <v>72</v>
      </c>
      <c r="X15" s="60" t="s">
        <v>72</v>
      </c>
      <c r="Y15" s="50">
        <v>1</v>
      </c>
      <c r="Z15" s="50">
        <v>1</v>
      </c>
      <c r="AA15" s="50">
        <v>1</v>
      </c>
      <c r="AB15" s="50">
        <v>1</v>
      </c>
      <c r="AC15" s="50" t="s">
        <v>64</v>
      </c>
      <c r="AD15" s="50">
        <v>1</v>
      </c>
      <c r="AE15" s="50" t="s">
        <v>64</v>
      </c>
      <c r="AF15" s="50">
        <v>2</v>
      </c>
      <c r="AG15" s="50">
        <v>1</v>
      </c>
      <c r="AH15" s="50">
        <v>2</v>
      </c>
      <c r="AI15" s="50" t="s">
        <v>64</v>
      </c>
      <c r="AJ15" s="50">
        <v>2</v>
      </c>
      <c r="AK15" s="50" t="s">
        <v>64</v>
      </c>
      <c r="AL15" s="50">
        <v>1</v>
      </c>
      <c r="AM15" s="50">
        <v>1</v>
      </c>
      <c r="AN15" s="50">
        <v>1</v>
      </c>
      <c r="AO15" s="50" t="s">
        <v>64</v>
      </c>
      <c r="AP15" s="50">
        <v>1</v>
      </c>
      <c r="AQ15" s="50">
        <v>1</v>
      </c>
      <c r="AR15" s="50">
        <v>2</v>
      </c>
      <c r="AS15" s="50">
        <v>2</v>
      </c>
      <c r="AT15" s="50">
        <v>2</v>
      </c>
      <c r="AU15" s="54" t="s">
        <v>118</v>
      </c>
      <c r="AV15" s="54" t="s">
        <v>118</v>
      </c>
      <c r="AW15" s="54" t="s">
        <v>72</v>
      </c>
      <c r="AX15" s="54" t="s">
        <v>72</v>
      </c>
      <c r="AY15" s="54" t="s">
        <v>72</v>
      </c>
      <c r="AZ15" s="54" t="s">
        <v>72</v>
      </c>
      <c r="BA15" s="54" t="s">
        <v>72</v>
      </c>
      <c r="BB15" s="54" t="s">
        <v>72</v>
      </c>
      <c r="BC15" s="54" t="s">
        <v>72</v>
      </c>
      <c r="BD15" s="54" t="s">
        <v>72</v>
      </c>
      <c r="BE15" s="54" t="s">
        <v>72</v>
      </c>
    </row>
    <row r="16" spans="1:57" ht="13.5" thickBot="1">
      <c r="A16" s="29"/>
      <c r="B16" s="146" t="s">
        <v>16</v>
      </c>
      <c r="C16" s="146" t="s">
        <v>4</v>
      </c>
      <c r="D16" s="32" t="s">
        <v>47</v>
      </c>
      <c r="E16" s="61">
        <v>117</v>
      </c>
      <c r="F16" s="51">
        <v>3</v>
      </c>
      <c r="G16" s="51">
        <v>3</v>
      </c>
      <c r="H16" s="51">
        <v>3</v>
      </c>
      <c r="I16" s="51">
        <v>3</v>
      </c>
      <c r="J16" s="51">
        <v>3</v>
      </c>
      <c r="K16" s="51">
        <v>3</v>
      </c>
      <c r="L16" s="51">
        <v>3</v>
      </c>
      <c r="M16" s="51">
        <v>3</v>
      </c>
      <c r="N16" s="51">
        <v>3</v>
      </c>
      <c r="O16" s="51">
        <v>3</v>
      </c>
      <c r="P16" s="51">
        <v>3</v>
      </c>
      <c r="Q16" s="51">
        <v>3</v>
      </c>
      <c r="R16" s="51">
        <v>3</v>
      </c>
      <c r="S16" s="51">
        <v>3</v>
      </c>
      <c r="T16" s="51">
        <v>3</v>
      </c>
      <c r="U16" s="51">
        <v>3</v>
      </c>
      <c r="V16" s="51">
        <v>3</v>
      </c>
      <c r="W16" s="60" t="s">
        <v>72</v>
      </c>
      <c r="X16" s="60" t="s">
        <v>72</v>
      </c>
      <c r="Y16" s="51">
        <v>3</v>
      </c>
      <c r="Z16" s="51">
        <v>3</v>
      </c>
      <c r="AA16" s="51">
        <v>3</v>
      </c>
      <c r="AB16" s="51">
        <v>3</v>
      </c>
      <c r="AC16" s="51">
        <v>3</v>
      </c>
      <c r="AD16" s="51">
        <v>3</v>
      </c>
      <c r="AE16" s="51">
        <v>3</v>
      </c>
      <c r="AF16" s="51">
        <v>3</v>
      </c>
      <c r="AG16" s="51">
        <v>3</v>
      </c>
      <c r="AH16" s="51">
        <v>3</v>
      </c>
      <c r="AI16" s="51">
        <v>3</v>
      </c>
      <c r="AJ16" s="51">
        <v>3</v>
      </c>
      <c r="AK16" s="51">
        <v>3</v>
      </c>
      <c r="AL16" s="51">
        <v>3</v>
      </c>
      <c r="AM16" s="51">
        <v>3</v>
      </c>
      <c r="AN16" s="51">
        <v>3</v>
      </c>
      <c r="AO16" s="51">
        <v>3</v>
      </c>
      <c r="AP16" s="51">
        <v>3</v>
      </c>
      <c r="AQ16" s="51">
        <v>3</v>
      </c>
      <c r="AR16" s="51">
        <v>3</v>
      </c>
      <c r="AS16" s="51">
        <v>3</v>
      </c>
      <c r="AT16" s="51">
        <v>3</v>
      </c>
      <c r="AU16" s="54" t="s">
        <v>118</v>
      </c>
      <c r="AV16" s="54" t="s">
        <v>118</v>
      </c>
      <c r="AW16" s="54" t="s">
        <v>72</v>
      </c>
      <c r="AX16" s="54" t="s">
        <v>72</v>
      </c>
      <c r="AY16" s="54" t="s">
        <v>72</v>
      </c>
      <c r="AZ16" s="54" t="s">
        <v>72</v>
      </c>
      <c r="BA16" s="54" t="s">
        <v>72</v>
      </c>
      <c r="BB16" s="54" t="s">
        <v>72</v>
      </c>
      <c r="BC16" s="54" t="s">
        <v>72</v>
      </c>
      <c r="BD16" s="54" t="s">
        <v>72</v>
      </c>
      <c r="BE16" s="54" t="s">
        <v>72</v>
      </c>
    </row>
    <row r="17" spans="1:57" ht="18" customHeight="1" thickBot="1">
      <c r="A17" s="29"/>
      <c r="B17" s="147"/>
      <c r="C17" s="148"/>
      <c r="D17" s="30" t="s">
        <v>48</v>
      </c>
      <c r="E17" s="62">
        <v>58</v>
      </c>
      <c r="F17" s="52">
        <v>1</v>
      </c>
      <c r="G17" s="52">
        <v>2</v>
      </c>
      <c r="H17" s="52">
        <v>1</v>
      </c>
      <c r="I17" s="52">
        <v>2</v>
      </c>
      <c r="J17" s="52">
        <v>1</v>
      </c>
      <c r="K17" s="52">
        <v>2</v>
      </c>
      <c r="L17" s="52">
        <v>1</v>
      </c>
      <c r="M17" s="52">
        <v>3</v>
      </c>
      <c r="N17" s="52">
        <v>1</v>
      </c>
      <c r="O17" s="52">
        <v>2</v>
      </c>
      <c r="P17" s="52">
        <v>1</v>
      </c>
      <c r="Q17" s="52">
        <v>2</v>
      </c>
      <c r="R17" s="52">
        <v>1</v>
      </c>
      <c r="S17" s="52">
        <v>2</v>
      </c>
      <c r="T17" s="52">
        <v>1</v>
      </c>
      <c r="U17" s="52">
        <v>2</v>
      </c>
      <c r="V17" s="30">
        <v>1</v>
      </c>
      <c r="W17" s="60" t="s">
        <v>72</v>
      </c>
      <c r="X17" s="60" t="s">
        <v>72</v>
      </c>
      <c r="Y17" s="31">
        <v>1</v>
      </c>
      <c r="Z17" s="31">
        <v>2</v>
      </c>
      <c r="AA17" s="31">
        <v>2</v>
      </c>
      <c r="AB17" s="31">
        <v>1</v>
      </c>
      <c r="AC17" s="31">
        <v>2</v>
      </c>
      <c r="AD17" s="31">
        <v>1</v>
      </c>
      <c r="AE17" s="31">
        <v>2</v>
      </c>
      <c r="AF17" s="31">
        <v>1</v>
      </c>
      <c r="AG17" s="31">
        <v>2</v>
      </c>
      <c r="AH17" s="31">
        <v>1</v>
      </c>
      <c r="AI17" s="31">
        <v>1</v>
      </c>
      <c r="AJ17" s="31">
        <v>1</v>
      </c>
      <c r="AK17" s="31">
        <v>1</v>
      </c>
      <c r="AL17" s="31">
        <v>1</v>
      </c>
      <c r="AM17" s="31" t="s">
        <v>64</v>
      </c>
      <c r="AN17" s="31">
        <v>1</v>
      </c>
      <c r="AO17" s="31">
        <v>3</v>
      </c>
      <c r="AP17" s="31">
        <v>2</v>
      </c>
      <c r="AQ17" s="31">
        <v>2</v>
      </c>
      <c r="AR17" s="31">
        <v>1</v>
      </c>
      <c r="AS17" s="31">
        <v>1</v>
      </c>
      <c r="AT17" s="31">
        <v>3</v>
      </c>
      <c r="AU17" s="54" t="s">
        <v>118</v>
      </c>
      <c r="AV17" s="54" t="s">
        <v>118</v>
      </c>
      <c r="AW17" s="54" t="s">
        <v>72</v>
      </c>
      <c r="AX17" s="54" t="s">
        <v>72</v>
      </c>
      <c r="AY17" s="54" t="s">
        <v>72</v>
      </c>
      <c r="AZ17" s="54" t="s">
        <v>72</v>
      </c>
      <c r="BA17" s="54" t="s">
        <v>72</v>
      </c>
      <c r="BB17" s="54" t="s">
        <v>72</v>
      </c>
      <c r="BC17" s="54" t="s">
        <v>72</v>
      </c>
      <c r="BD17" s="54" t="s">
        <v>72</v>
      </c>
      <c r="BE17" s="54" t="s">
        <v>72</v>
      </c>
    </row>
    <row r="18" spans="1:57" ht="13.5" thickBot="1">
      <c r="A18" s="29"/>
      <c r="B18" s="146" t="s">
        <v>17</v>
      </c>
      <c r="C18" s="146" t="s">
        <v>5</v>
      </c>
      <c r="D18" s="32" t="s">
        <v>47</v>
      </c>
      <c r="E18" s="61">
        <v>78</v>
      </c>
      <c r="F18" s="51">
        <v>2</v>
      </c>
      <c r="G18" s="51">
        <v>2</v>
      </c>
      <c r="H18" s="51">
        <v>2</v>
      </c>
      <c r="I18" s="51">
        <v>2</v>
      </c>
      <c r="J18" s="51">
        <v>2</v>
      </c>
      <c r="K18" s="51">
        <v>2</v>
      </c>
      <c r="L18" s="51">
        <v>2</v>
      </c>
      <c r="M18" s="51">
        <v>2</v>
      </c>
      <c r="N18" s="51">
        <v>2</v>
      </c>
      <c r="O18" s="51">
        <v>2</v>
      </c>
      <c r="P18" s="51">
        <v>2</v>
      </c>
      <c r="Q18" s="51">
        <v>2</v>
      </c>
      <c r="R18" s="51">
        <v>2</v>
      </c>
      <c r="S18" s="51">
        <v>2</v>
      </c>
      <c r="T18" s="51">
        <v>2</v>
      </c>
      <c r="U18" s="51">
        <v>2</v>
      </c>
      <c r="V18" s="51">
        <v>2</v>
      </c>
      <c r="W18" s="60" t="s">
        <v>72</v>
      </c>
      <c r="X18" s="60" t="s">
        <v>72</v>
      </c>
      <c r="Y18" s="32">
        <v>2</v>
      </c>
      <c r="Z18" s="32">
        <v>2</v>
      </c>
      <c r="AA18" s="32">
        <v>2</v>
      </c>
      <c r="AB18" s="32">
        <v>2</v>
      </c>
      <c r="AC18" s="32">
        <v>2</v>
      </c>
      <c r="AD18" s="32">
        <v>2</v>
      </c>
      <c r="AE18" s="32">
        <v>2</v>
      </c>
      <c r="AF18" s="32">
        <v>2</v>
      </c>
      <c r="AG18" s="32">
        <v>2</v>
      </c>
      <c r="AH18" s="32">
        <v>2</v>
      </c>
      <c r="AI18" s="32">
        <v>2</v>
      </c>
      <c r="AJ18" s="32">
        <v>2</v>
      </c>
      <c r="AK18" s="32">
        <v>2</v>
      </c>
      <c r="AL18" s="32">
        <v>2</v>
      </c>
      <c r="AM18" s="32">
        <v>2</v>
      </c>
      <c r="AN18" s="32">
        <v>2</v>
      </c>
      <c r="AO18" s="32">
        <v>2</v>
      </c>
      <c r="AP18" s="32">
        <v>2</v>
      </c>
      <c r="AQ18" s="32">
        <v>2</v>
      </c>
      <c r="AR18" s="32">
        <v>2</v>
      </c>
      <c r="AS18" s="32">
        <v>2</v>
      </c>
      <c r="AT18" s="51">
        <v>2</v>
      </c>
      <c r="AU18" s="54" t="s">
        <v>118</v>
      </c>
      <c r="AV18" s="54" t="s">
        <v>118</v>
      </c>
      <c r="AW18" s="54" t="s">
        <v>72</v>
      </c>
      <c r="AX18" s="54" t="s">
        <v>72</v>
      </c>
      <c r="AY18" s="54" t="s">
        <v>72</v>
      </c>
      <c r="AZ18" s="54" t="s">
        <v>72</v>
      </c>
      <c r="BA18" s="54" t="s">
        <v>72</v>
      </c>
      <c r="BB18" s="54" t="s">
        <v>72</v>
      </c>
      <c r="BC18" s="54" t="s">
        <v>72</v>
      </c>
      <c r="BD18" s="54" t="s">
        <v>72</v>
      </c>
      <c r="BE18" s="54" t="s">
        <v>72</v>
      </c>
    </row>
    <row r="19" spans="1:57" ht="20.25" customHeight="1" thickBot="1">
      <c r="A19" s="29"/>
      <c r="B19" s="147"/>
      <c r="C19" s="148"/>
      <c r="D19" s="31" t="s">
        <v>48</v>
      </c>
      <c r="E19" s="63">
        <v>39</v>
      </c>
      <c r="F19" s="50">
        <v>1</v>
      </c>
      <c r="G19" s="50">
        <v>1</v>
      </c>
      <c r="H19" s="50">
        <v>1</v>
      </c>
      <c r="I19" s="50">
        <v>1</v>
      </c>
      <c r="J19" s="50">
        <v>1</v>
      </c>
      <c r="K19" s="50">
        <v>1</v>
      </c>
      <c r="L19" s="50">
        <v>1</v>
      </c>
      <c r="M19" s="50">
        <v>1</v>
      </c>
      <c r="N19" s="50">
        <v>1</v>
      </c>
      <c r="O19" s="50" t="s">
        <v>64</v>
      </c>
      <c r="P19" s="50">
        <v>1</v>
      </c>
      <c r="Q19" s="50">
        <v>1</v>
      </c>
      <c r="R19" s="50">
        <v>1</v>
      </c>
      <c r="S19" s="50">
        <v>1</v>
      </c>
      <c r="T19" s="50">
        <v>1</v>
      </c>
      <c r="U19" s="50">
        <v>1</v>
      </c>
      <c r="V19" s="50">
        <v>1</v>
      </c>
      <c r="W19" s="60" t="s">
        <v>72</v>
      </c>
      <c r="X19" s="60" t="s">
        <v>72</v>
      </c>
      <c r="Y19" s="50">
        <v>1</v>
      </c>
      <c r="Z19" s="50">
        <v>1</v>
      </c>
      <c r="AA19" s="50">
        <v>1</v>
      </c>
      <c r="AB19" s="50">
        <v>1</v>
      </c>
      <c r="AC19" s="50">
        <v>1</v>
      </c>
      <c r="AD19" s="50">
        <v>1</v>
      </c>
      <c r="AE19" s="50">
        <v>1</v>
      </c>
      <c r="AF19" s="50">
        <v>1</v>
      </c>
      <c r="AG19" s="50">
        <v>1</v>
      </c>
      <c r="AH19" s="50">
        <v>1</v>
      </c>
      <c r="AI19" s="50">
        <v>1</v>
      </c>
      <c r="AJ19" s="50">
        <v>1</v>
      </c>
      <c r="AK19" s="50">
        <v>1</v>
      </c>
      <c r="AL19" s="50">
        <v>1</v>
      </c>
      <c r="AM19" s="50">
        <v>1</v>
      </c>
      <c r="AN19" s="50">
        <v>1</v>
      </c>
      <c r="AO19" s="50">
        <v>1</v>
      </c>
      <c r="AP19" s="50">
        <v>1</v>
      </c>
      <c r="AQ19" s="50" t="s">
        <v>64</v>
      </c>
      <c r="AR19" s="50">
        <v>2</v>
      </c>
      <c r="AS19" s="50">
        <v>1</v>
      </c>
      <c r="AT19" s="50">
        <v>2</v>
      </c>
      <c r="AU19" s="54" t="s">
        <v>118</v>
      </c>
      <c r="AV19" s="54" t="s">
        <v>118</v>
      </c>
      <c r="AW19" s="54" t="s">
        <v>72</v>
      </c>
      <c r="AX19" s="54" t="s">
        <v>72</v>
      </c>
      <c r="AY19" s="54" t="s">
        <v>72</v>
      </c>
      <c r="AZ19" s="54" t="s">
        <v>72</v>
      </c>
      <c r="BA19" s="54" t="s">
        <v>72</v>
      </c>
      <c r="BB19" s="54" t="s">
        <v>72</v>
      </c>
      <c r="BC19" s="54" t="s">
        <v>72</v>
      </c>
      <c r="BD19" s="54" t="s">
        <v>72</v>
      </c>
      <c r="BE19" s="54" t="s">
        <v>72</v>
      </c>
    </row>
    <row r="20" spans="1:57" ht="13.5" thickBot="1">
      <c r="A20" s="29"/>
      <c r="B20" s="146" t="s">
        <v>18</v>
      </c>
      <c r="C20" s="146" t="s">
        <v>101</v>
      </c>
      <c r="D20" s="32" t="s">
        <v>47</v>
      </c>
      <c r="E20" s="61">
        <v>51</v>
      </c>
      <c r="F20" s="51">
        <v>3</v>
      </c>
      <c r="G20" s="51">
        <v>3</v>
      </c>
      <c r="H20" s="51">
        <v>3</v>
      </c>
      <c r="I20" s="51">
        <v>3</v>
      </c>
      <c r="J20" s="51">
        <v>3</v>
      </c>
      <c r="K20" s="51">
        <v>3</v>
      </c>
      <c r="L20" s="51">
        <v>3</v>
      </c>
      <c r="M20" s="51">
        <v>3</v>
      </c>
      <c r="N20" s="51">
        <v>3</v>
      </c>
      <c r="O20" s="51">
        <v>3</v>
      </c>
      <c r="P20" s="51">
        <v>3</v>
      </c>
      <c r="Q20" s="51">
        <v>3</v>
      </c>
      <c r="R20" s="51">
        <v>3</v>
      </c>
      <c r="S20" s="51">
        <v>3</v>
      </c>
      <c r="T20" s="51">
        <v>3</v>
      </c>
      <c r="U20" s="51">
        <v>3</v>
      </c>
      <c r="V20" s="51">
        <v>3</v>
      </c>
      <c r="W20" s="60" t="s">
        <v>72</v>
      </c>
      <c r="X20" s="60" t="s">
        <v>72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4" t="s">
        <v>118</v>
      </c>
      <c r="AV20" s="54" t="s">
        <v>118</v>
      </c>
      <c r="AW20" s="54" t="s">
        <v>72</v>
      </c>
      <c r="AX20" s="54" t="s">
        <v>72</v>
      </c>
      <c r="AY20" s="54" t="s">
        <v>72</v>
      </c>
      <c r="AZ20" s="54" t="s">
        <v>72</v>
      </c>
      <c r="BA20" s="54" t="s">
        <v>72</v>
      </c>
      <c r="BB20" s="54" t="s">
        <v>72</v>
      </c>
      <c r="BC20" s="54" t="s">
        <v>72</v>
      </c>
      <c r="BD20" s="54" t="s">
        <v>72</v>
      </c>
      <c r="BE20" s="54" t="s">
        <v>72</v>
      </c>
    </row>
    <row r="21" spans="1:57" ht="20.25" customHeight="1" thickBot="1">
      <c r="A21" s="29"/>
      <c r="B21" s="147"/>
      <c r="C21" s="148"/>
      <c r="D21" s="31" t="s">
        <v>48</v>
      </c>
      <c r="E21" s="63">
        <v>25</v>
      </c>
      <c r="F21" s="50">
        <v>1</v>
      </c>
      <c r="G21" s="50">
        <v>2</v>
      </c>
      <c r="H21" s="50">
        <v>1</v>
      </c>
      <c r="I21" s="50">
        <v>2</v>
      </c>
      <c r="J21" s="50">
        <v>1</v>
      </c>
      <c r="K21" s="50">
        <v>2</v>
      </c>
      <c r="L21" s="50">
        <v>1</v>
      </c>
      <c r="M21" s="50">
        <v>2</v>
      </c>
      <c r="N21" s="50">
        <v>1</v>
      </c>
      <c r="O21" s="50">
        <v>2</v>
      </c>
      <c r="P21" s="50">
        <v>1</v>
      </c>
      <c r="Q21" s="50">
        <v>2</v>
      </c>
      <c r="R21" s="50">
        <v>1</v>
      </c>
      <c r="S21" s="50">
        <v>2</v>
      </c>
      <c r="T21" s="50">
        <v>1</v>
      </c>
      <c r="U21" s="50">
        <v>2</v>
      </c>
      <c r="V21" s="50">
        <v>1</v>
      </c>
      <c r="W21" s="60" t="s">
        <v>72</v>
      </c>
      <c r="X21" s="60" t="s">
        <v>72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4" t="s">
        <v>118</v>
      </c>
      <c r="AV21" s="54" t="s">
        <v>118</v>
      </c>
      <c r="AW21" s="54" t="s">
        <v>72</v>
      </c>
      <c r="AX21" s="54" t="s">
        <v>72</v>
      </c>
      <c r="AY21" s="54" t="s">
        <v>72</v>
      </c>
      <c r="AZ21" s="54" t="s">
        <v>72</v>
      </c>
      <c r="BA21" s="54" t="s">
        <v>72</v>
      </c>
      <c r="BB21" s="54" t="s">
        <v>72</v>
      </c>
      <c r="BC21" s="54" t="s">
        <v>72</v>
      </c>
      <c r="BD21" s="54" t="s">
        <v>72</v>
      </c>
      <c r="BE21" s="54" t="s">
        <v>72</v>
      </c>
    </row>
    <row r="22" spans="1:57" ht="13.5" thickBot="1">
      <c r="A22" s="29"/>
      <c r="B22" s="146" t="s">
        <v>19</v>
      </c>
      <c r="C22" s="146" t="s">
        <v>102</v>
      </c>
      <c r="D22" s="32" t="s">
        <v>47</v>
      </c>
      <c r="E22" s="61">
        <v>30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60" t="s">
        <v>72</v>
      </c>
      <c r="X22" s="60" t="s">
        <v>72</v>
      </c>
      <c r="Y22" s="51">
        <v>2</v>
      </c>
      <c r="Z22" s="51">
        <v>1</v>
      </c>
      <c r="AA22" s="51">
        <v>2</v>
      </c>
      <c r="AB22" s="51">
        <v>1</v>
      </c>
      <c r="AC22" s="51">
        <v>1</v>
      </c>
      <c r="AD22" s="51">
        <v>2</v>
      </c>
      <c r="AE22" s="51">
        <v>1</v>
      </c>
      <c r="AF22" s="51">
        <v>1</v>
      </c>
      <c r="AG22" s="51">
        <v>1</v>
      </c>
      <c r="AH22" s="51">
        <v>2</v>
      </c>
      <c r="AI22" s="51">
        <v>1</v>
      </c>
      <c r="AJ22" s="51">
        <v>1</v>
      </c>
      <c r="AK22" s="51">
        <v>2</v>
      </c>
      <c r="AL22" s="51">
        <v>1</v>
      </c>
      <c r="AM22" s="51">
        <v>1</v>
      </c>
      <c r="AN22" s="51">
        <v>2</v>
      </c>
      <c r="AO22" s="51">
        <v>1</v>
      </c>
      <c r="AP22" s="51">
        <v>1</v>
      </c>
      <c r="AQ22" s="51">
        <v>2</v>
      </c>
      <c r="AR22" s="51">
        <v>1</v>
      </c>
      <c r="AS22" s="51">
        <v>2</v>
      </c>
      <c r="AT22" s="51">
        <v>1</v>
      </c>
      <c r="AU22" s="54" t="s">
        <v>118</v>
      </c>
      <c r="AV22" s="54" t="s">
        <v>118</v>
      </c>
      <c r="AW22" s="54" t="s">
        <v>72</v>
      </c>
      <c r="AX22" s="54" t="s">
        <v>72</v>
      </c>
      <c r="AY22" s="54" t="s">
        <v>72</v>
      </c>
      <c r="AZ22" s="54" t="s">
        <v>72</v>
      </c>
      <c r="BA22" s="54" t="s">
        <v>72</v>
      </c>
      <c r="BB22" s="54" t="s">
        <v>72</v>
      </c>
      <c r="BC22" s="54" t="s">
        <v>72</v>
      </c>
      <c r="BD22" s="54" t="s">
        <v>72</v>
      </c>
      <c r="BE22" s="54" t="s">
        <v>72</v>
      </c>
    </row>
    <row r="23" spans="1:57" ht="19.5" customHeight="1" thickBot="1">
      <c r="A23" s="29"/>
      <c r="B23" s="147"/>
      <c r="C23" s="148"/>
      <c r="D23" s="30" t="s">
        <v>48</v>
      </c>
      <c r="E23" s="62">
        <v>15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60" t="s">
        <v>72</v>
      </c>
      <c r="X23" s="60" t="s">
        <v>72</v>
      </c>
      <c r="Y23" s="50">
        <v>1</v>
      </c>
      <c r="Z23" s="50">
        <v>1</v>
      </c>
      <c r="AA23" s="50">
        <v>1</v>
      </c>
      <c r="AB23" s="50">
        <v>1</v>
      </c>
      <c r="AC23" s="50">
        <v>0</v>
      </c>
      <c r="AD23" s="50">
        <v>1</v>
      </c>
      <c r="AE23" s="50">
        <v>1</v>
      </c>
      <c r="AF23" s="50">
        <v>0</v>
      </c>
      <c r="AG23" s="50">
        <v>1</v>
      </c>
      <c r="AH23" s="50">
        <v>0</v>
      </c>
      <c r="AI23" s="50">
        <v>1</v>
      </c>
      <c r="AJ23" s="50">
        <v>0</v>
      </c>
      <c r="AK23" s="50">
        <v>1</v>
      </c>
      <c r="AL23" s="50">
        <v>1</v>
      </c>
      <c r="AM23" s="50">
        <v>0</v>
      </c>
      <c r="AN23" s="50">
        <v>0</v>
      </c>
      <c r="AO23" s="50">
        <v>1</v>
      </c>
      <c r="AP23" s="50">
        <v>0</v>
      </c>
      <c r="AQ23" s="50">
        <v>1</v>
      </c>
      <c r="AR23" s="50">
        <v>1</v>
      </c>
      <c r="AS23" s="50">
        <v>1</v>
      </c>
      <c r="AT23" s="50">
        <v>1</v>
      </c>
      <c r="AU23" s="54" t="s">
        <v>118</v>
      </c>
      <c r="AV23" s="54" t="s">
        <v>118</v>
      </c>
      <c r="AW23" s="54" t="s">
        <v>72</v>
      </c>
      <c r="AX23" s="54" t="s">
        <v>72</v>
      </c>
      <c r="AY23" s="54" t="s">
        <v>72</v>
      </c>
      <c r="AZ23" s="54" t="s">
        <v>72</v>
      </c>
      <c r="BA23" s="54" t="s">
        <v>72</v>
      </c>
      <c r="BB23" s="54" t="s">
        <v>72</v>
      </c>
      <c r="BC23" s="54" t="s">
        <v>72</v>
      </c>
      <c r="BD23" s="54" t="s">
        <v>72</v>
      </c>
      <c r="BE23" s="54" t="s">
        <v>72</v>
      </c>
    </row>
    <row r="24" spans="1:57" ht="13.5" thickBot="1">
      <c r="A24" s="29"/>
      <c r="B24" s="146" t="s">
        <v>109</v>
      </c>
      <c r="C24" s="146" t="s">
        <v>103</v>
      </c>
      <c r="D24" s="32" t="s">
        <v>47</v>
      </c>
      <c r="E24" s="61">
        <v>36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60" t="s">
        <v>72</v>
      </c>
      <c r="X24" s="60" t="s">
        <v>72</v>
      </c>
      <c r="Y24" s="51">
        <v>1</v>
      </c>
      <c r="Z24" s="51">
        <v>2</v>
      </c>
      <c r="AA24" s="51">
        <v>1</v>
      </c>
      <c r="AB24" s="51">
        <v>2</v>
      </c>
      <c r="AC24" s="51">
        <v>2</v>
      </c>
      <c r="AD24" s="51">
        <v>1</v>
      </c>
      <c r="AE24" s="51">
        <v>2</v>
      </c>
      <c r="AF24" s="51">
        <v>2</v>
      </c>
      <c r="AG24" s="51">
        <v>2</v>
      </c>
      <c r="AH24" s="51">
        <v>1</v>
      </c>
      <c r="AI24" s="51">
        <v>2</v>
      </c>
      <c r="AJ24" s="51">
        <v>2</v>
      </c>
      <c r="AK24" s="51">
        <v>1</v>
      </c>
      <c r="AL24" s="51">
        <v>2</v>
      </c>
      <c r="AM24" s="51">
        <v>2</v>
      </c>
      <c r="AN24" s="51">
        <v>1</v>
      </c>
      <c r="AO24" s="51">
        <v>2</v>
      </c>
      <c r="AP24" s="51">
        <v>2</v>
      </c>
      <c r="AQ24" s="51">
        <v>1</v>
      </c>
      <c r="AR24" s="51">
        <v>2</v>
      </c>
      <c r="AS24" s="51">
        <v>1</v>
      </c>
      <c r="AT24" s="51">
        <v>2</v>
      </c>
      <c r="AU24" s="54" t="s">
        <v>118</v>
      </c>
      <c r="AV24" s="54" t="s">
        <v>118</v>
      </c>
      <c r="AW24" s="54" t="s">
        <v>72</v>
      </c>
      <c r="AX24" s="54" t="s">
        <v>72</v>
      </c>
      <c r="AY24" s="54" t="s">
        <v>72</v>
      </c>
      <c r="AZ24" s="54" t="s">
        <v>72</v>
      </c>
      <c r="BA24" s="54" t="s">
        <v>72</v>
      </c>
      <c r="BB24" s="54" t="s">
        <v>72</v>
      </c>
      <c r="BC24" s="54" t="s">
        <v>72</v>
      </c>
      <c r="BD24" s="54" t="s">
        <v>72</v>
      </c>
      <c r="BE24" s="54" t="s">
        <v>72</v>
      </c>
    </row>
    <row r="25" spans="1:57" ht="17.25" customHeight="1" thickBot="1">
      <c r="A25" s="29"/>
      <c r="B25" s="147"/>
      <c r="C25" s="148"/>
      <c r="D25" s="30" t="s">
        <v>48</v>
      </c>
      <c r="E25" s="62">
        <v>18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30">
        <v>0</v>
      </c>
      <c r="V25" s="30">
        <v>0</v>
      </c>
      <c r="W25" s="60" t="s">
        <v>72</v>
      </c>
      <c r="X25" s="60" t="s">
        <v>72</v>
      </c>
      <c r="Y25" s="31">
        <v>1</v>
      </c>
      <c r="Z25" s="31">
        <v>1</v>
      </c>
      <c r="AA25" s="31">
        <v>1</v>
      </c>
      <c r="AB25" s="31">
        <v>1</v>
      </c>
      <c r="AC25" s="31">
        <v>1</v>
      </c>
      <c r="AD25" s="31">
        <v>1</v>
      </c>
      <c r="AE25" s="31">
        <v>1</v>
      </c>
      <c r="AF25" s="31">
        <v>1</v>
      </c>
      <c r="AG25" s="31">
        <v>1</v>
      </c>
      <c r="AH25" s="31">
        <v>1</v>
      </c>
      <c r="AI25" s="31">
        <v>1</v>
      </c>
      <c r="AJ25" s="31">
        <v>1</v>
      </c>
      <c r="AK25" s="31">
        <v>1</v>
      </c>
      <c r="AL25" s="31">
        <v>1</v>
      </c>
      <c r="AM25" s="31">
        <v>1</v>
      </c>
      <c r="AN25" s="31">
        <v>1</v>
      </c>
      <c r="AO25" s="31">
        <v>1</v>
      </c>
      <c r="AP25" s="31">
        <v>1</v>
      </c>
      <c r="AQ25" s="31">
        <v>0</v>
      </c>
      <c r="AR25" s="31">
        <v>0</v>
      </c>
      <c r="AS25" s="31">
        <v>0</v>
      </c>
      <c r="AT25" s="31">
        <v>0</v>
      </c>
      <c r="AU25" s="54" t="s">
        <v>118</v>
      </c>
      <c r="AV25" s="54" t="s">
        <v>118</v>
      </c>
      <c r="AW25" s="54" t="s">
        <v>72</v>
      </c>
      <c r="AX25" s="54" t="s">
        <v>72</v>
      </c>
      <c r="AY25" s="54" t="s">
        <v>72</v>
      </c>
      <c r="AZ25" s="54" t="s">
        <v>72</v>
      </c>
      <c r="BA25" s="54" t="s">
        <v>72</v>
      </c>
      <c r="BB25" s="54" t="s">
        <v>72</v>
      </c>
      <c r="BC25" s="54" t="s">
        <v>72</v>
      </c>
      <c r="BD25" s="54" t="s">
        <v>72</v>
      </c>
      <c r="BE25" s="54" t="s">
        <v>72</v>
      </c>
    </row>
    <row r="26" spans="1:57" ht="13.5" thickBot="1">
      <c r="A26" s="29"/>
      <c r="B26" s="146" t="s">
        <v>110</v>
      </c>
      <c r="C26" s="146" t="s">
        <v>120</v>
      </c>
      <c r="D26" s="32" t="s">
        <v>47</v>
      </c>
      <c r="E26" s="61">
        <v>39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51">
        <v>1</v>
      </c>
      <c r="R26" s="51">
        <v>1</v>
      </c>
      <c r="S26" s="51">
        <v>1</v>
      </c>
      <c r="T26" s="51">
        <v>1</v>
      </c>
      <c r="U26" s="51">
        <v>1</v>
      </c>
      <c r="V26" s="32">
        <v>1</v>
      </c>
      <c r="W26" s="60" t="s">
        <v>72</v>
      </c>
      <c r="X26" s="60" t="s">
        <v>72</v>
      </c>
      <c r="Y26" s="32">
        <v>1</v>
      </c>
      <c r="Z26" s="32">
        <v>1</v>
      </c>
      <c r="AA26" s="32">
        <v>1</v>
      </c>
      <c r="AB26" s="32">
        <v>1</v>
      </c>
      <c r="AC26" s="32">
        <v>1</v>
      </c>
      <c r="AD26" s="32">
        <v>1</v>
      </c>
      <c r="AE26" s="32">
        <v>1</v>
      </c>
      <c r="AF26" s="32">
        <v>1</v>
      </c>
      <c r="AG26" s="32">
        <v>1</v>
      </c>
      <c r="AH26" s="32">
        <v>1</v>
      </c>
      <c r="AI26" s="32">
        <v>1</v>
      </c>
      <c r="AJ26" s="32">
        <v>1</v>
      </c>
      <c r="AK26" s="32">
        <v>1</v>
      </c>
      <c r="AL26" s="32">
        <v>1</v>
      </c>
      <c r="AM26" s="32">
        <v>1</v>
      </c>
      <c r="AN26" s="32">
        <v>1</v>
      </c>
      <c r="AO26" s="32">
        <v>1</v>
      </c>
      <c r="AP26" s="32">
        <v>1</v>
      </c>
      <c r="AQ26" s="32">
        <v>1</v>
      </c>
      <c r="AR26" s="32">
        <v>1</v>
      </c>
      <c r="AS26" s="32">
        <v>1</v>
      </c>
      <c r="AT26" s="32">
        <v>1</v>
      </c>
      <c r="AU26" s="54" t="s">
        <v>118</v>
      </c>
      <c r="AV26" s="54" t="s">
        <v>118</v>
      </c>
      <c r="AW26" s="54" t="s">
        <v>72</v>
      </c>
      <c r="AX26" s="54" t="s">
        <v>72</v>
      </c>
      <c r="AY26" s="54" t="s">
        <v>72</v>
      </c>
      <c r="AZ26" s="54" t="s">
        <v>72</v>
      </c>
      <c r="BA26" s="54" t="s">
        <v>72</v>
      </c>
      <c r="BB26" s="54" t="s">
        <v>72</v>
      </c>
      <c r="BC26" s="54" t="s">
        <v>72</v>
      </c>
      <c r="BD26" s="54" t="s">
        <v>72</v>
      </c>
      <c r="BE26" s="54" t="s">
        <v>72</v>
      </c>
    </row>
    <row r="27" spans="1:57" ht="18.75" customHeight="1" thickBot="1">
      <c r="A27" s="29"/>
      <c r="B27" s="147"/>
      <c r="C27" s="148"/>
      <c r="D27" s="30" t="s">
        <v>48</v>
      </c>
      <c r="E27" s="62">
        <v>19</v>
      </c>
      <c r="F27" s="52">
        <v>1</v>
      </c>
      <c r="G27" s="52">
        <v>0</v>
      </c>
      <c r="H27" s="52">
        <v>1</v>
      </c>
      <c r="I27" s="52">
        <v>0</v>
      </c>
      <c r="J27" s="52">
        <v>1</v>
      </c>
      <c r="K27" s="52">
        <v>0</v>
      </c>
      <c r="L27" s="52">
        <v>1</v>
      </c>
      <c r="M27" s="52">
        <v>0</v>
      </c>
      <c r="N27" s="52">
        <v>1</v>
      </c>
      <c r="O27" s="52">
        <v>0</v>
      </c>
      <c r="P27" s="52">
        <v>1</v>
      </c>
      <c r="Q27" s="52">
        <v>0</v>
      </c>
      <c r="R27" s="52">
        <v>1</v>
      </c>
      <c r="S27" s="52">
        <v>0</v>
      </c>
      <c r="T27" s="52">
        <v>1</v>
      </c>
      <c r="U27" s="52">
        <v>0</v>
      </c>
      <c r="V27" s="30">
        <v>1</v>
      </c>
      <c r="W27" s="60" t="s">
        <v>72</v>
      </c>
      <c r="X27" s="60" t="s">
        <v>72</v>
      </c>
      <c r="Y27" s="31">
        <v>1</v>
      </c>
      <c r="Z27" s="31">
        <v>1</v>
      </c>
      <c r="AA27" s="31">
        <v>0</v>
      </c>
      <c r="AB27" s="31">
        <v>0</v>
      </c>
      <c r="AC27" s="31">
        <v>1</v>
      </c>
      <c r="AD27" s="31">
        <v>1</v>
      </c>
      <c r="AE27" s="31">
        <v>0</v>
      </c>
      <c r="AF27" s="31">
        <v>0</v>
      </c>
      <c r="AG27" s="31">
        <v>0</v>
      </c>
      <c r="AH27" s="31">
        <v>1</v>
      </c>
      <c r="AI27" s="31">
        <v>1</v>
      </c>
      <c r="AJ27" s="31">
        <v>0</v>
      </c>
      <c r="AK27" s="31">
        <v>0</v>
      </c>
      <c r="AL27" s="31">
        <v>1</v>
      </c>
      <c r="AM27" s="31">
        <v>1</v>
      </c>
      <c r="AN27" s="31">
        <v>0</v>
      </c>
      <c r="AO27" s="31">
        <v>0</v>
      </c>
      <c r="AP27" s="31">
        <v>1</v>
      </c>
      <c r="AQ27" s="31">
        <v>1</v>
      </c>
      <c r="AR27" s="31">
        <v>0</v>
      </c>
      <c r="AS27" s="31">
        <v>0</v>
      </c>
      <c r="AT27" s="31">
        <v>0</v>
      </c>
      <c r="AU27" s="54" t="s">
        <v>118</v>
      </c>
      <c r="AV27" s="54" t="s">
        <v>118</v>
      </c>
      <c r="AW27" s="54" t="s">
        <v>72</v>
      </c>
      <c r="AX27" s="54" t="s">
        <v>72</v>
      </c>
      <c r="AY27" s="54" t="s">
        <v>72</v>
      </c>
      <c r="AZ27" s="54" t="s">
        <v>72</v>
      </c>
      <c r="BA27" s="54" t="s">
        <v>72</v>
      </c>
      <c r="BB27" s="54" t="s">
        <v>72</v>
      </c>
      <c r="BC27" s="54" t="s">
        <v>72</v>
      </c>
      <c r="BD27" s="54" t="s">
        <v>72</v>
      </c>
      <c r="BE27" s="54" t="s">
        <v>72</v>
      </c>
    </row>
    <row r="28" spans="1:57" ht="13.5" thickBot="1">
      <c r="A28" s="29"/>
      <c r="B28" s="146" t="s">
        <v>111</v>
      </c>
      <c r="C28" s="146" t="s">
        <v>104</v>
      </c>
      <c r="D28" s="32" t="s">
        <v>47</v>
      </c>
      <c r="E28" s="64">
        <v>78</v>
      </c>
      <c r="F28" s="51">
        <v>2</v>
      </c>
      <c r="G28" s="51">
        <v>2</v>
      </c>
      <c r="H28" s="51">
        <v>2</v>
      </c>
      <c r="I28" s="51">
        <v>2</v>
      </c>
      <c r="J28" s="51">
        <v>2</v>
      </c>
      <c r="K28" s="51">
        <v>2</v>
      </c>
      <c r="L28" s="51">
        <v>2</v>
      </c>
      <c r="M28" s="51">
        <v>2</v>
      </c>
      <c r="N28" s="51">
        <v>2</v>
      </c>
      <c r="O28" s="51">
        <v>2</v>
      </c>
      <c r="P28" s="51">
        <v>2</v>
      </c>
      <c r="Q28" s="51">
        <v>2</v>
      </c>
      <c r="R28" s="51">
        <v>2</v>
      </c>
      <c r="S28" s="51">
        <v>2</v>
      </c>
      <c r="T28" s="51">
        <v>2</v>
      </c>
      <c r="U28" s="51">
        <v>2</v>
      </c>
      <c r="V28" s="32">
        <v>2</v>
      </c>
      <c r="W28" s="60" t="s">
        <v>72</v>
      </c>
      <c r="X28" s="60" t="s">
        <v>72</v>
      </c>
      <c r="Y28" s="32">
        <v>2</v>
      </c>
      <c r="Z28" s="32">
        <v>2</v>
      </c>
      <c r="AA28" s="32">
        <v>2</v>
      </c>
      <c r="AB28" s="32">
        <v>2</v>
      </c>
      <c r="AC28" s="32">
        <v>2</v>
      </c>
      <c r="AD28" s="32">
        <v>2</v>
      </c>
      <c r="AE28" s="32">
        <v>2</v>
      </c>
      <c r="AF28" s="32">
        <v>2</v>
      </c>
      <c r="AG28" s="32">
        <v>2</v>
      </c>
      <c r="AH28" s="32">
        <v>2</v>
      </c>
      <c r="AI28" s="32">
        <v>2</v>
      </c>
      <c r="AJ28" s="32">
        <v>2</v>
      </c>
      <c r="AK28" s="32">
        <v>2</v>
      </c>
      <c r="AL28" s="32">
        <v>2</v>
      </c>
      <c r="AM28" s="32">
        <v>2</v>
      </c>
      <c r="AN28" s="32">
        <v>2</v>
      </c>
      <c r="AO28" s="32">
        <v>2</v>
      </c>
      <c r="AP28" s="32">
        <v>2</v>
      </c>
      <c r="AQ28" s="32">
        <v>2</v>
      </c>
      <c r="AR28" s="32">
        <v>2</v>
      </c>
      <c r="AS28" s="32">
        <v>2</v>
      </c>
      <c r="AT28" s="32">
        <v>2</v>
      </c>
      <c r="AU28" s="54" t="s">
        <v>118</v>
      </c>
      <c r="AV28" s="54" t="s">
        <v>118</v>
      </c>
      <c r="AW28" s="54" t="s">
        <v>72</v>
      </c>
      <c r="AX28" s="54" t="s">
        <v>72</v>
      </c>
      <c r="AY28" s="54" t="s">
        <v>72</v>
      </c>
      <c r="AZ28" s="54" t="s">
        <v>72</v>
      </c>
      <c r="BA28" s="54" t="s">
        <v>72</v>
      </c>
      <c r="BB28" s="54" t="s">
        <v>72</v>
      </c>
      <c r="BC28" s="54" t="s">
        <v>72</v>
      </c>
      <c r="BD28" s="54" t="s">
        <v>72</v>
      </c>
      <c r="BE28" s="54" t="s">
        <v>72</v>
      </c>
    </row>
    <row r="29" spans="1:57" ht="19.5" customHeight="1" thickBot="1">
      <c r="A29" s="29"/>
      <c r="B29" s="147"/>
      <c r="C29" s="154"/>
      <c r="D29" s="30" t="s">
        <v>48</v>
      </c>
      <c r="E29" s="62">
        <v>78</v>
      </c>
      <c r="F29" s="52">
        <v>2</v>
      </c>
      <c r="G29" s="52">
        <v>2</v>
      </c>
      <c r="H29" s="52">
        <v>2</v>
      </c>
      <c r="I29" s="52">
        <v>2</v>
      </c>
      <c r="J29" s="52">
        <v>2</v>
      </c>
      <c r="K29" s="52">
        <v>2</v>
      </c>
      <c r="L29" s="52">
        <v>2</v>
      </c>
      <c r="M29" s="52">
        <v>2</v>
      </c>
      <c r="N29" s="52">
        <v>2</v>
      </c>
      <c r="O29" s="52">
        <v>2</v>
      </c>
      <c r="P29" s="52">
        <v>2</v>
      </c>
      <c r="Q29" s="52">
        <v>2</v>
      </c>
      <c r="R29" s="52">
        <v>2</v>
      </c>
      <c r="S29" s="52">
        <v>2</v>
      </c>
      <c r="T29" s="52">
        <v>2</v>
      </c>
      <c r="U29" s="52">
        <v>2</v>
      </c>
      <c r="V29" s="30">
        <v>2</v>
      </c>
      <c r="W29" s="60" t="s">
        <v>72</v>
      </c>
      <c r="X29" s="60" t="s">
        <v>72</v>
      </c>
      <c r="Y29" s="31">
        <v>2</v>
      </c>
      <c r="Z29" s="31">
        <v>2</v>
      </c>
      <c r="AA29" s="31">
        <v>2</v>
      </c>
      <c r="AB29" s="31">
        <v>2</v>
      </c>
      <c r="AC29" s="31">
        <v>2</v>
      </c>
      <c r="AD29" s="31">
        <v>2</v>
      </c>
      <c r="AE29" s="31">
        <v>2</v>
      </c>
      <c r="AF29" s="31">
        <v>2</v>
      </c>
      <c r="AG29" s="31">
        <v>2</v>
      </c>
      <c r="AH29" s="31">
        <v>2</v>
      </c>
      <c r="AI29" s="31">
        <v>2</v>
      </c>
      <c r="AJ29" s="31">
        <v>2</v>
      </c>
      <c r="AK29" s="31">
        <v>2</v>
      </c>
      <c r="AL29" s="31">
        <v>2</v>
      </c>
      <c r="AM29" s="31">
        <v>2</v>
      </c>
      <c r="AN29" s="31">
        <v>2</v>
      </c>
      <c r="AO29" s="31">
        <v>2</v>
      </c>
      <c r="AP29" s="31">
        <v>2</v>
      </c>
      <c r="AQ29" s="31">
        <v>2</v>
      </c>
      <c r="AR29" s="31">
        <v>2</v>
      </c>
      <c r="AS29" s="31">
        <v>2</v>
      </c>
      <c r="AT29" s="31">
        <v>2</v>
      </c>
      <c r="AU29" s="54" t="s">
        <v>118</v>
      </c>
      <c r="AV29" s="54" t="s">
        <v>118</v>
      </c>
      <c r="AW29" s="54" t="s">
        <v>72</v>
      </c>
      <c r="AX29" s="54" t="s">
        <v>72</v>
      </c>
      <c r="AY29" s="54" t="s">
        <v>72</v>
      </c>
      <c r="AZ29" s="54" t="s">
        <v>72</v>
      </c>
      <c r="BA29" s="54" t="s">
        <v>72</v>
      </c>
      <c r="BB29" s="54" t="s">
        <v>72</v>
      </c>
      <c r="BC29" s="54" t="s">
        <v>72</v>
      </c>
      <c r="BD29" s="54" t="s">
        <v>72</v>
      </c>
      <c r="BE29" s="54" t="s">
        <v>72</v>
      </c>
    </row>
    <row r="30" spans="1:57" ht="13.5" thickBot="1">
      <c r="A30" s="29"/>
      <c r="B30" s="69" t="s">
        <v>112</v>
      </c>
      <c r="C30" s="168" t="s">
        <v>8</v>
      </c>
      <c r="D30" s="32" t="s">
        <v>47</v>
      </c>
      <c r="E30" s="61">
        <v>39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1</v>
      </c>
      <c r="R30" s="51">
        <v>1</v>
      </c>
      <c r="S30" s="51">
        <v>1</v>
      </c>
      <c r="T30" s="51">
        <v>1</v>
      </c>
      <c r="U30" s="51">
        <v>1</v>
      </c>
      <c r="V30" s="51">
        <v>1</v>
      </c>
      <c r="W30" s="60" t="s">
        <v>72</v>
      </c>
      <c r="X30" s="60" t="s">
        <v>72</v>
      </c>
      <c r="Y30" s="51">
        <v>1</v>
      </c>
      <c r="Z30" s="51">
        <v>1</v>
      </c>
      <c r="AA30" s="51">
        <v>1</v>
      </c>
      <c r="AB30" s="51">
        <v>1</v>
      </c>
      <c r="AC30" s="51">
        <v>1</v>
      </c>
      <c r="AD30" s="51">
        <v>1</v>
      </c>
      <c r="AE30" s="51">
        <v>1</v>
      </c>
      <c r="AF30" s="51">
        <v>1</v>
      </c>
      <c r="AG30" s="51">
        <v>1</v>
      </c>
      <c r="AH30" s="51">
        <v>1</v>
      </c>
      <c r="AI30" s="51">
        <v>1</v>
      </c>
      <c r="AJ30" s="51">
        <v>1</v>
      </c>
      <c r="AK30" s="51">
        <v>1</v>
      </c>
      <c r="AL30" s="51">
        <v>1</v>
      </c>
      <c r="AM30" s="51">
        <v>1</v>
      </c>
      <c r="AN30" s="51">
        <v>1</v>
      </c>
      <c r="AO30" s="51">
        <v>1</v>
      </c>
      <c r="AP30" s="51">
        <v>1</v>
      </c>
      <c r="AQ30" s="51">
        <v>1</v>
      </c>
      <c r="AR30" s="51">
        <v>1</v>
      </c>
      <c r="AS30" s="51">
        <v>1</v>
      </c>
      <c r="AT30" s="51">
        <v>1</v>
      </c>
      <c r="AU30" s="54" t="s">
        <v>118</v>
      </c>
      <c r="AV30" s="54" t="s">
        <v>118</v>
      </c>
      <c r="AW30" s="54" t="s">
        <v>72</v>
      </c>
      <c r="AX30" s="54" t="s">
        <v>72</v>
      </c>
      <c r="AY30" s="54" t="s">
        <v>72</v>
      </c>
      <c r="AZ30" s="54" t="s">
        <v>72</v>
      </c>
      <c r="BA30" s="54" t="s">
        <v>72</v>
      </c>
      <c r="BB30" s="54" t="s">
        <v>72</v>
      </c>
      <c r="BC30" s="54" t="s">
        <v>72</v>
      </c>
      <c r="BD30" s="54" t="s">
        <v>72</v>
      </c>
      <c r="BE30" s="54" t="s">
        <v>72</v>
      </c>
    </row>
    <row r="31" spans="1:57" ht="17.25" customHeight="1" thickBot="1">
      <c r="A31" s="29"/>
      <c r="B31" s="69"/>
      <c r="C31" s="168"/>
      <c r="D31" s="30" t="s">
        <v>48</v>
      </c>
      <c r="E31" s="62">
        <v>20</v>
      </c>
      <c r="F31" s="52">
        <v>1</v>
      </c>
      <c r="G31" s="52">
        <v>1</v>
      </c>
      <c r="H31" s="52">
        <v>1</v>
      </c>
      <c r="I31" s="52">
        <v>0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1</v>
      </c>
      <c r="V31" s="52">
        <v>1</v>
      </c>
      <c r="W31" s="60" t="s">
        <v>72</v>
      </c>
      <c r="X31" s="60" t="s">
        <v>72</v>
      </c>
      <c r="Y31" s="31">
        <v>0</v>
      </c>
      <c r="Z31" s="31">
        <v>0</v>
      </c>
      <c r="AA31" s="31">
        <v>0</v>
      </c>
      <c r="AB31" s="31">
        <v>1</v>
      </c>
      <c r="AC31" s="31">
        <v>1</v>
      </c>
      <c r="AD31" s="31">
        <v>1</v>
      </c>
      <c r="AE31" s="31">
        <v>1</v>
      </c>
      <c r="AF31" s="31">
        <v>0</v>
      </c>
      <c r="AG31" s="31">
        <v>0</v>
      </c>
      <c r="AH31" s="31">
        <v>0</v>
      </c>
      <c r="AI31" s="31">
        <v>0</v>
      </c>
      <c r="AJ31" s="31">
        <v>1</v>
      </c>
      <c r="AK31" s="31">
        <v>1</v>
      </c>
      <c r="AL31" s="31">
        <v>1</v>
      </c>
      <c r="AM31" s="31">
        <v>1</v>
      </c>
      <c r="AN31" s="31">
        <v>1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54" t="s">
        <v>118</v>
      </c>
      <c r="AV31" s="54" t="s">
        <v>118</v>
      </c>
      <c r="AW31" s="54" t="s">
        <v>72</v>
      </c>
      <c r="AX31" s="54" t="s">
        <v>72</v>
      </c>
      <c r="AY31" s="54" t="s">
        <v>72</v>
      </c>
      <c r="AZ31" s="54" t="s">
        <v>72</v>
      </c>
      <c r="BA31" s="54" t="s">
        <v>72</v>
      </c>
      <c r="BB31" s="54" t="s">
        <v>72</v>
      </c>
      <c r="BC31" s="54" t="s">
        <v>72</v>
      </c>
      <c r="BD31" s="54" t="s">
        <v>72</v>
      </c>
      <c r="BE31" s="54" t="s">
        <v>72</v>
      </c>
    </row>
    <row r="32" spans="1:60" ht="20.25" customHeight="1" thickBot="1">
      <c r="A32" s="29"/>
      <c r="B32" s="171"/>
      <c r="C32" s="171" t="s">
        <v>205</v>
      </c>
      <c r="D32" s="54" t="s">
        <v>64</v>
      </c>
      <c r="E32" s="65" t="s">
        <v>64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 t="s">
        <v>64</v>
      </c>
      <c r="X32" s="60" t="s">
        <v>64</v>
      </c>
      <c r="Y32" s="54" t="s">
        <v>64</v>
      </c>
      <c r="Z32" s="54" t="s">
        <v>64</v>
      </c>
      <c r="AA32" s="54" t="s">
        <v>64</v>
      </c>
      <c r="AB32" s="54" t="s">
        <v>64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H32" t="s">
        <v>64</v>
      </c>
    </row>
    <row r="33" spans="1:57" ht="1.5" customHeight="1" hidden="1" thickBot="1">
      <c r="A33" s="29"/>
      <c r="B33" s="173"/>
      <c r="C33" s="172"/>
      <c r="D33" s="55" t="s">
        <v>48</v>
      </c>
      <c r="E33" s="66">
        <v>10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4"/>
      <c r="W33" s="60" t="s">
        <v>72</v>
      </c>
      <c r="X33" s="60" t="s">
        <v>72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 t="s">
        <v>118</v>
      </c>
      <c r="AV33" s="54" t="s">
        <v>118</v>
      </c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ht="13.5" customHeight="1" hidden="1" thickBot="1">
      <c r="A34" s="29"/>
      <c r="B34" s="173"/>
      <c r="C34" s="70" t="s">
        <v>64</v>
      </c>
      <c r="D34" s="56"/>
      <c r="E34" s="67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4"/>
      <c r="W34" s="60" t="s">
        <v>72</v>
      </c>
      <c r="X34" s="60" t="s">
        <v>72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 t="s">
        <v>118</v>
      </c>
      <c r="AV34" s="54" t="s">
        <v>118</v>
      </c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3.5" customHeight="1" thickBot="1">
      <c r="A35" s="29"/>
      <c r="B35" s="173"/>
      <c r="C35" s="121" t="s">
        <v>107</v>
      </c>
      <c r="D35" s="57" t="s">
        <v>47</v>
      </c>
      <c r="E35" s="57">
        <v>663</v>
      </c>
      <c r="F35" s="60">
        <f>F37+F39+F41+F43</f>
        <v>17</v>
      </c>
      <c r="G35" s="60">
        <f>G37+G39+G41+G43</f>
        <v>17</v>
      </c>
      <c r="H35" s="60">
        <f>H37+H39+H41+H43</f>
        <v>17</v>
      </c>
      <c r="I35" s="60">
        <f aca="true" t="shared" si="6" ref="I35:V35">I37+I39+I41+I43</f>
        <v>17</v>
      </c>
      <c r="J35" s="60">
        <f t="shared" si="6"/>
        <v>17</v>
      </c>
      <c r="K35" s="60">
        <f t="shared" si="6"/>
        <v>17</v>
      </c>
      <c r="L35" s="60">
        <f t="shared" si="6"/>
        <v>17</v>
      </c>
      <c r="M35" s="60">
        <f t="shared" si="6"/>
        <v>17</v>
      </c>
      <c r="N35" s="60">
        <f t="shared" si="6"/>
        <v>17</v>
      </c>
      <c r="O35" s="60">
        <f t="shared" si="6"/>
        <v>17</v>
      </c>
      <c r="P35" s="60">
        <f t="shared" si="6"/>
        <v>17</v>
      </c>
      <c r="Q35" s="60">
        <f t="shared" si="6"/>
        <v>17</v>
      </c>
      <c r="R35" s="60">
        <f t="shared" si="6"/>
        <v>17</v>
      </c>
      <c r="S35" s="60">
        <f t="shared" si="6"/>
        <v>17</v>
      </c>
      <c r="T35" s="60">
        <f t="shared" si="6"/>
        <v>17</v>
      </c>
      <c r="U35" s="60">
        <f t="shared" si="6"/>
        <v>17</v>
      </c>
      <c r="V35" s="60">
        <f t="shared" si="6"/>
        <v>17</v>
      </c>
      <c r="W35" s="60" t="s">
        <v>72</v>
      </c>
      <c r="X35" s="60" t="s">
        <v>72</v>
      </c>
      <c r="Y35" s="54">
        <f>Y37+Y39+Y41+Y43</f>
        <v>17</v>
      </c>
      <c r="Z35" s="54">
        <f aca="true" t="shared" si="7" ref="Z35:AT35">Z37+Z39+Z41+Z43</f>
        <v>17</v>
      </c>
      <c r="AA35" s="54">
        <f t="shared" si="7"/>
        <v>17</v>
      </c>
      <c r="AB35" s="54">
        <f t="shared" si="7"/>
        <v>17</v>
      </c>
      <c r="AC35" s="54">
        <f t="shared" si="7"/>
        <v>17</v>
      </c>
      <c r="AD35" s="54">
        <f t="shared" si="7"/>
        <v>17</v>
      </c>
      <c r="AE35" s="54">
        <f t="shared" si="7"/>
        <v>17</v>
      </c>
      <c r="AF35" s="54">
        <f t="shared" si="7"/>
        <v>17</v>
      </c>
      <c r="AG35" s="54">
        <f t="shared" si="7"/>
        <v>17</v>
      </c>
      <c r="AH35" s="54">
        <f t="shared" si="7"/>
        <v>17</v>
      </c>
      <c r="AI35" s="54">
        <f t="shared" si="7"/>
        <v>17</v>
      </c>
      <c r="AJ35" s="54">
        <f t="shared" si="7"/>
        <v>17</v>
      </c>
      <c r="AK35" s="54">
        <f t="shared" si="7"/>
        <v>17</v>
      </c>
      <c r="AL35" s="54">
        <f t="shared" si="7"/>
        <v>17</v>
      </c>
      <c r="AM35" s="54">
        <f t="shared" si="7"/>
        <v>17</v>
      </c>
      <c r="AN35" s="54">
        <f t="shared" si="7"/>
        <v>17</v>
      </c>
      <c r="AO35" s="54">
        <f t="shared" si="7"/>
        <v>17</v>
      </c>
      <c r="AP35" s="54">
        <f t="shared" si="7"/>
        <v>17</v>
      </c>
      <c r="AQ35" s="54">
        <f t="shared" si="7"/>
        <v>17</v>
      </c>
      <c r="AR35" s="54">
        <f t="shared" si="7"/>
        <v>17</v>
      </c>
      <c r="AS35" s="54">
        <f t="shared" si="7"/>
        <v>17</v>
      </c>
      <c r="AT35" s="54">
        <f t="shared" si="7"/>
        <v>17</v>
      </c>
      <c r="AU35" s="54" t="s">
        <v>118</v>
      </c>
      <c r="AV35" s="54" t="s">
        <v>118</v>
      </c>
      <c r="AW35" s="54" t="s">
        <v>72</v>
      </c>
      <c r="AX35" s="54" t="s">
        <v>72</v>
      </c>
      <c r="AY35" s="54" t="s">
        <v>72</v>
      </c>
      <c r="AZ35" s="54" t="s">
        <v>72</v>
      </c>
      <c r="BA35" s="54" t="s">
        <v>72</v>
      </c>
      <c r="BB35" s="54" t="s">
        <v>72</v>
      </c>
      <c r="BC35" s="54" t="s">
        <v>72</v>
      </c>
      <c r="BD35" s="54" t="s">
        <v>72</v>
      </c>
      <c r="BE35" s="54" t="s">
        <v>72</v>
      </c>
    </row>
    <row r="36" spans="1:57" ht="13.5" customHeight="1" thickBot="1">
      <c r="A36" s="29"/>
      <c r="B36" s="172"/>
      <c r="C36" s="119" t="s">
        <v>108</v>
      </c>
      <c r="D36" s="57" t="s">
        <v>115</v>
      </c>
      <c r="E36" s="57">
        <v>330</v>
      </c>
      <c r="F36" s="60">
        <f aca="true" t="shared" si="8" ref="F36:V36">F38+F40+F42+F44</f>
        <v>8</v>
      </c>
      <c r="G36" s="60">
        <f t="shared" si="8"/>
        <v>6</v>
      </c>
      <c r="H36" s="60">
        <f t="shared" si="8"/>
        <v>8</v>
      </c>
      <c r="I36" s="60">
        <f t="shared" si="8"/>
        <v>6</v>
      </c>
      <c r="J36" s="60">
        <f t="shared" si="8"/>
        <v>9</v>
      </c>
      <c r="K36" s="60">
        <f t="shared" si="8"/>
        <v>7</v>
      </c>
      <c r="L36" s="60">
        <f t="shared" si="8"/>
        <v>9</v>
      </c>
      <c r="M36" s="60">
        <f t="shared" si="8"/>
        <v>6</v>
      </c>
      <c r="N36" s="60">
        <f t="shared" si="8"/>
        <v>9</v>
      </c>
      <c r="O36" s="60">
        <f t="shared" si="8"/>
        <v>8</v>
      </c>
      <c r="P36" s="60">
        <f t="shared" si="8"/>
        <v>9</v>
      </c>
      <c r="Q36" s="60">
        <f t="shared" si="8"/>
        <v>7</v>
      </c>
      <c r="R36" s="60">
        <f t="shared" si="8"/>
        <v>9</v>
      </c>
      <c r="S36" s="60">
        <f t="shared" si="8"/>
        <v>7</v>
      </c>
      <c r="T36" s="60">
        <f t="shared" si="8"/>
        <v>9</v>
      </c>
      <c r="U36" s="60">
        <f t="shared" si="8"/>
        <v>7</v>
      </c>
      <c r="V36" s="60">
        <f t="shared" si="8"/>
        <v>8</v>
      </c>
      <c r="W36" s="60" t="s">
        <v>72</v>
      </c>
      <c r="X36" s="60" t="s">
        <v>72</v>
      </c>
      <c r="Y36" s="54">
        <f>Y38+Y40+Y42+Y44</f>
        <v>8</v>
      </c>
      <c r="Z36" s="54">
        <f aca="true" t="shared" si="9" ref="Z36:AT36">Z38+Z40+Z42+Z44</f>
        <v>6</v>
      </c>
      <c r="AA36" s="54">
        <f t="shared" si="9"/>
        <v>8</v>
      </c>
      <c r="AB36" s="54">
        <f t="shared" si="9"/>
        <v>6</v>
      </c>
      <c r="AC36" s="54">
        <f t="shared" si="9"/>
        <v>8</v>
      </c>
      <c r="AD36" s="54">
        <f t="shared" si="9"/>
        <v>6</v>
      </c>
      <c r="AE36" s="54">
        <f t="shared" si="9"/>
        <v>8</v>
      </c>
      <c r="AF36" s="54">
        <f t="shared" si="9"/>
        <v>7</v>
      </c>
      <c r="AG36" s="54">
        <f t="shared" si="9"/>
        <v>8</v>
      </c>
      <c r="AH36" s="54">
        <f t="shared" si="9"/>
        <v>7</v>
      </c>
      <c r="AI36" s="54">
        <f t="shared" si="9"/>
        <v>9</v>
      </c>
      <c r="AJ36" s="54">
        <f t="shared" si="9"/>
        <v>7</v>
      </c>
      <c r="AK36" s="54">
        <f t="shared" si="9"/>
        <v>9</v>
      </c>
      <c r="AL36" s="54">
        <f t="shared" si="9"/>
        <v>7</v>
      </c>
      <c r="AM36" s="54">
        <f t="shared" si="9"/>
        <v>9</v>
      </c>
      <c r="AN36" s="54">
        <f t="shared" si="9"/>
        <v>7</v>
      </c>
      <c r="AO36" s="54">
        <f t="shared" si="9"/>
        <v>8</v>
      </c>
      <c r="AP36" s="54">
        <f t="shared" si="9"/>
        <v>7</v>
      </c>
      <c r="AQ36" s="54">
        <f t="shared" si="9"/>
        <v>9</v>
      </c>
      <c r="AR36" s="54">
        <f t="shared" si="9"/>
        <v>6</v>
      </c>
      <c r="AS36" s="54">
        <f t="shared" si="9"/>
        <v>8</v>
      </c>
      <c r="AT36" s="54">
        <f t="shared" si="9"/>
        <v>3</v>
      </c>
      <c r="AU36" s="54" t="s">
        <v>118</v>
      </c>
      <c r="AV36" s="54" t="s">
        <v>118</v>
      </c>
      <c r="AW36" s="54" t="s">
        <v>72</v>
      </c>
      <c r="AX36" s="54" t="s">
        <v>72</v>
      </c>
      <c r="AY36" s="54" t="s">
        <v>72</v>
      </c>
      <c r="AZ36" s="54" t="s">
        <v>72</v>
      </c>
      <c r="BA36" s="54" t="s">
        <v>72</v>
      </c>
      <c r="BB36" s="54" t="s">
        <v>72</v>
      </c>
      <c r="BC36" s="54" t="s">
        <v>72</v>
      </c>
      <c r="BD36" s="54" t="s">
        <v>72</v>
      </c>
      <c r="BE36" s="54" t="s">
        <v>72</v>
      </c>
    </row>
    <row r="37" spans="1:57" ht="13.5" thickBot="1">
      <c r="A37" s="29"/>
      <c r="B37" s="165" t="s">
        <v>65</v>
      </c>
      <c r="C37" s="165" t="s">
        <v>105</v>
      </c>
      <c r="D37" s="32" t="s">
        <v>47</v>
      </c>
      <c r="E37" s="61">
        <v>312</v>
      </c>
      <c r="F37" s="51">
        <v>8</v>
      </c>
      <c r="G37" s="51">
        <v>8</v>
      </c>
      <c r="H37" s="51">
        <v>8</v>
      </c>
      <c r="I37" s="51">
        <v>8</v>
      </c>
      <c r="J37" s="51">
        <v>8</v>
      </c>
      <c r="K37" s="51">
        <v>8</v>
      </c>
      <c r="L37" s="51">
        <v>8</v>
      </c>
      <c r="M37" s="51">
        <v>8</v>
      </c>
      <c r="N37" s="51">
        <v>8</v>
      </c>
      <c r="O37" s="51">
        <v>8</v>
      </c>
      <c r="P37" s="51">
        <v>8</v>
      </c>
      <c r="Q37" s="51">
        <v>8</v>
      </c>
      <c r="R37" s="51">
        <v>8</v>
      </c>
      <c r="S37" s="51">
        <v>8</v>
      </c>
      <c r="T37" s="51">
        <v>8</v>
      </c>
      <c r="U37" s="51">
        <v>8</v>
      </c>
      <c r="V37" s="51">
        <v>8</v>
      </c>
      <c r="W37" s="60" t="s">
        <v>72</v>
      </c>
      <c r="X37" s="60" t="s">
        <v>72</v>
      </c>
      <c r="Y37" s="51">
        <v>8</v>
      </c>
      <c r="Z37" s="51">
        <v>8</v>
      </c>
      <c r="AA37" s="51">
        <v>8</v>
      </c>
      <c r="AB37" s="51">
        <v>8</v>
      </c>
      <c r="AC37" s="51">
        <v>8</v>
      </c>
      <c r="AD37" s="51">
        <v>8</v>
      </c>
      <c r="AE37" s="51">
        <v>8</v>
      </c>
      <c r="AF37" s="51">
        <v>8</v>
      </c>
      <c r="AG37" s="51">
        <v>8</v>
      </c>
      <c r="AH37" s="51">
        <v>8</v>
      </c>
      <c r="AI37" s="51">
        <v>8</v>
      </c>
      <c r="AJ37" s="51">
        <v>8</v>
      </c>
      <c r="AK37" s="51">
        <v>8</v>
      </c>
      <c r="AL37" s="51">
        <v>8</v>
      </c>
      <c r="AM37" s="51">
        <v>8</v>
      </c>
      <c r="AN37" s="51">
        <v>8</v>
      </c>
      <c r="AO37" s="51">
        <v>8</v>
      </c>
      <c r="AP37" s="51">
        <v>8</v>
      </c>
      <c r="AQ37" s="51">
        <v>8</v>
      </c>
      <c r="AR37" s="51">
        <v>8</v>
      </c>
      <c r="AS37" s="51">
        <v>8</v>
      </c>
      <c r="AT37" s="51">
        <v>8</v>
      </c>
      <c r="AU37" s="54" t="s">
        <v>118</v>
      </c>
      <c r="AV37" s="54" t="s">
        <v>118</v>
      </c>
      <c r="AW37" s="54" t="s">
        <v>72</v>
      </c>
      <c r="AX37" s="54" t="s">
        <v>72</v>
      </c>
      <c r="AY37" s="54" t="s">
        <v>72</v>
      </c>
      <c r="AZ37" s="54" t="s">
        <v>72</v>
      </c>
      <c r="BA37" s="54" t="s">
        <v>72</v>
      </c>
      <c r="BB37" s="54" t="s">
        <v>72</v>
      </c>
      <c r="BC37" s="54" t="s">
        <v>72</v>
      </c>
      <c r="BD37" s="54" t="s">
        <v>72</v>
      </c>
      <c r="BE37" s="54" t="s">
        <v>72</v>
      </c>
    </row>
    <row r="38" spans="1:57" ht="17.25" customHeight="1" thickBot="1">
      <c r="A38" s="29"/>
      <c r="B38" s="166"/>
      <c r="C38" s="166"/>
      <c r="D38" s="30" t="s">
        <v>48</v>
      </c>
      <c r="E38" s="62">
        <v>156</v>
      </c>
      <c r="F38" s="52">
        <v>4</v>
      </c>
      <c r="G38" s="52">
        <v>4</v>
      </c>
      <c r="H38" s="52">
        <v>4</v>
      </c>
      <c r="I38" s="52">
        <v>4</v>
      </c>
      <c r="J38" s="52">
        <v>4</v>
      </c>
      <c r="K38" s="52">
        <v>4</v>
      </c>
      <c r="L38" s="52">
        <v>4</v>
      </c>
      <c r="M38" s="52">
        <v>4</v>
      </c>
      <c r="N38" s="52">
        <v>4</v>
      </c>
      <c r="O38" s="52">
        <v>4</v>
      </c>
      <c r="P38" s="52">
        <v>4</v>
      </c>
      <c r="Q38" s="52">
        <v>4</v>
      </c>
      <c r="R38" s="52">
        <v>4</v>
      </c>
      <c r="S38" s="52">
        <v>4</v>
      </c>
      <c r="T38" s="52">
        <v>4</v>
      </c>
      <c r="U38" s="52">
        <v>4</v>
      </c>
      <c r="V38" s="52">
        <v>4</v>
      </c>
      <c r="W38" s="60" t="s">
        <v>72</v>
      </c>
      <c r="X38" s="60" t="s">
        <v>72</v>
      </c>
      <c r="Y38" s="31">
        <v>4</v>
      </c>
      <c r="Z38" s="31">
        <v>4</v>
      </c>
      <c r="AA38" s="31">
        <v>4</v>
      </c>
      <c r="AB38" s="31">
        <v>4</v>
      </c>
      <c r="AC38" s="31">
        <v>4</v>
      </c>
      <c r="AD38" s="31">
        <v>4</v>
      </c>
      <c r="AE38" s="31">
        <v>4</v>
      </c>
      <c r="AF38" s="31">
        <v>4</v>
      </c>
      <c r="AG38" s="31">
        <v>4</v>
      </c>
      <c r="AH38" s="31">
        <v>4</v>
      </c>
      <c r="AI38" s="31">
        <v>4</v>
      </c>
      <c r="AJ38" s="31">
        <v>4</v>
      </c>
      <c r="AK38" s="31">
        <v>4</v>
      </c>
      <c r="AL38" s="31">
        <v>4</v>
      </c>
      <c r="AM38" s="31">
        <v>4</v>
      </c>
      <c r="AN38" s="31">
        <v>4</v>
      </c>
      <c r="AO38" s="31">
        <v>4</v>
      </c>
      <c r="AP38" s="31">
        <v>4</v>
      </c>
      <c r="AQ38" s="31">
        <v>4</v>
      </c>
      <c r="AR38" s="31">
        <v>4</v>
      </c>
      <c r="AS38" s="31">
        <v>4</v>
      </c>
      <c r="AT38" s="31">
        <v>3</v>
      </c>
      <c r="AU38" s="54" t="s">
        <v>118</v>
      </c>
      <c r="AV38" s="54" t="s">
        <v>118</v>
      </c>
      <c r="AW38" s="54" t="s">
        <v>72</v>
      </c>
      <c r="AX38" s="54" t="s">
        <v>72</v>
      </c>
      <c r="AY38" s="54" t="s">
        <v>72</v>
      </c>
      <c r="AZ38" s="54" t="s">
        <v>72</v>
      </c>
      <c r="BA38" s="54" t="s">
        <v>72</v>
      </c>
      <c r="BB38" s="54" t="s">
        <v>72</v>
      </c>
      <c r="BC38" s="54" t="s">
        <v>72</v>
      </c>
      <c r="BD38" s="54" t="s">
        <v>72</v>
      </c>
      <c r="BE38" s="54" t="s">
        <v>72</v>
      </c>
    </row>
    <row r="39" spans="1:57" ht="13.5" thickBot="1">
      <c r="A39" s="29"/>
      <c r="B39" s="146" t="s">
        <v>67</v>
      </c>
      <c r="C39" s="146" t="s">
        <v>106</v>
      </c>
      <c r="D39" s="32" t="s">
        <v>47</v>
      </c>
      <c r="E39" s="61">
        <v>117</v>
      </c>
      <c r="F39" s="51">
        <v>3</v>
      </c>
      <c r="G39" s="51">
        <v>3</v>
      </c>
      <c r="H39" s="51">
        <v>3</v>
      </c>
      <c r="I39" s="51">
        <v>3</v>
      </c>
      <c r="J39" s="51">
        <v>3</v>
      </c>
      <c r="K39" s="51">
        <v>3</v>
      </c>
      <c r="L39" s="51">
        <v>3</v>
      </c>
      <c r="M39" s="51">
        <v>3</v>
      </c>
      <c r="N39" s="51">
        <v>3</v>
      </c>
      <c r="O39" s="51">
        <v>3</v>
      </c>
      <c r="P39" s="51">
        <v>3</v>
      </c>
      <c r="Q39" s="51">
        <v>3</v>
      </c>
      <c r="R39" s="51">
        <v>3</v>
      </c>
      <c r="S39" s="51">
        <v>3</v>
      </c>
      <c r="T39" s="51">
        <v>3</v>
      </c>
      <c r="U39" s="51">
        <v>3</v>
      </c>
      <c r="V39" s="32">
        <v>3</v>
      </c>
      <c r="W39" s="60" t="s">
        <v>72</v>
      </c>
      <c r="X39" s="60" t="s">
        <v>72</v>
      </c>
      <c r="Y39" s="32">
        <v>3</v>
      </c>
      <c r="Z39" s="32">
        <v>3</v>
      </c>
      <c r="AA39" s="32">
        <v>3</v>
      </c>
      <c r="AB39" s="32">
        <v>3</v>
      </c>
      <c r="AC39" s="32">
        <v>3</v>
      </c>
      <c r="AD39" s="32">
        <v>3</v>
      </c>
      <c r="AE39" s="32">
        <v>3</v>
      </c>
      <c r="AF39" s="32">
        <v>3</v>
      </c>
      <c r="AG39" s="32">
        <v>3</v>
      </c>
      <c r="AH39" s="32">
        <v>3</v>
      </c>
      <c r="AI39" s="32">
        <v>3</v>
      </c>
      <c r="AJ39" s="32">
        <v>3</v>
      </c>
      <c r="AK39" s="32">
        <v>3</v>
      </c>
      <c r="AL39" s="32">
        <v>3</v>
      </c>
      <c r="AM39" s="32">
        <v>3</v>
      </c>
      <c r="AN39" s="32">
        <v>3</v>
      </c>
      <c r="AO39" s="32">
        <v>3</v>
      </c>
      <c r="AP39" s="32">
        <v>3</v>
      </c>
      <c r="AQ39" s="32">
        <v>3</v>
      </c>
      <c r="AR39" s="32">
        <v>3</v>
      </c>
      <c r="AS39" s="32">
        <v>3</v>
      </c>
      <c r="AT39" s="32">
        <v>3</v>
      </c>
      <c r="AU39" s="54" t="s">
        <v>118</v>
      </c>
      <c r="AV39" s="54" t="s">
        <v>118</v>
      </c>
      <c r="AW39" s="54" t="s">
        <v>72</v>
      </c>
      <c r="AX39" s="54" t="s">
        <v>72</v>
      </c>
      <c r="AY39" s="54" t="s">
        <v>72</v>
      </c>
      <c r="AZ39" s="54" t="s">
        <v>72</v>
      </c>
      <c r="BA39" s="54" t="s">
        <v>72</v>
      </c>
      <c r="BB39" s="54" t="s">
        <v>72</v>
      </c>
      <c r="BC39" s="54" t="s">
        <v>72</v>
      </c>
      <c r="BD39" s="54" t="s">
        <v>72</v>
      </c>
      <c r="BE39" s="54" t="s">
        <v>72</v>
      </c>
    </row>
    <row r="40" spans="1:57" ht="18" customHeight="1" thickBot="1">
      <c r="A40" s="29"/>
      <c r="B40" s="147"/>
      <c r="C40" s="148"/>
      <c r="D40" s="30" t="s">
        <v>48</v>
      </c>
      <c r="E40" s="62">
        <v>58</v>
      </c>
      <c r="F40" s="52">
        <v>2</v>
      </c>
      <c r="G40" s="52">
        <v>1</v>
      </c>
      <c r="H40" s="52">
        <v>2</v>
      </c>
      <c r="I40" s="52">
        <v>1</v>
      </c>
      <c r="J40" s="52">
        <v>2</v>
      </c>
      <c r="K40" s="52">
        <v>1</v>
      </c>
      <c r="L40" s="52">
        <v>2</v>
      </c>
      <c r="M40" s="52">
        <v>1</v>
      </c>
      <c r="N40" s="52">
        <v>2</v>
      </c>
      <c r="O40" s="52">
        <v>1</v>
      </c>
      <c r="P40" s="52">
        <v>2</v>
      </c>
      <c r="Q40" s="52">
        <v>1</v>
      </c>
      <c r="R40" s="52">
        <v>2</v>
      </c>
      <c r="S40" s="52">
        <v>1</v>
      </c>
      <c r="T40" s="52">
        <v>2</v>
      </c>
      <c r="U40" s="52">
        <v>1</v>
      </c>
      <c r="V40" s="52">
        <v>2</v>
      </c>
      <c r="W40" s="60" t="s">
        <v>72</v>
      </c>
      <c r="X40" s="60" t="s">
        <v>72</v>
      </c>
      <c r="Y40" s="50">
        <v>2</v>
      </c>
      <c r="Z40" s="50">
        <v>1</v>
      </c>
      <c r="AA40" s="50">
        <v>2</v>
      </c>
      <c r="AB40" s="50">
        <v>1</v>
      </c>
      <c r="AC40" s="50">
        <v>2</v>
      </c>
      <c r="AD40" s="50">
        <v>1</v>
      </c>
      <c r="AE40" s="50">
        <v>2</v>
      </c>
      <c r="AF40" s="50">
        <v>1</v>
      </c>
      <c r="AG40" s="50">
        <v>2</v>
      </c>
      <c r="AH40" s="50">
        <v>1</v>
      </c>
      <c r="AI40" s="50">
        <v>2</v>
      </c>
      <c r="AJ40" s="50">
        <v>1</v>
      </c>
      <c r="AK40" s="50">
        <v>2</v>
      </c>
      <c r="AL40" s="50">
        <v>1</v>
      </c>
      <c r="AM40" s="50">
        <v>2</v>
      </c>
      <c r="AN40" s="50">
        <v>1</v>
      </c>
      <c r="AO40" s="50">
        <v>2</v>
      </c>
      <c r="AP40" s="50">
        <v>1</v>
      </c>
      <c r="AQ40" s="50">
        <v>2</v>
      </c>
      <c r="AR40" s="50">
        <v>0</v>
      </c>
      <c r="AS40" s="50">
        <v>2</v>
      </c>
      <c r="AT40" s="50">
        <v>0</v>
      </c>
      <c r="AU40" s="54" t="s">
        <v>118</v>
      </c>
      <c r="AV40" s="54" t="s">
        <v>118</v>
      </c>
      <c r="AW40" s="54" t="s">
        <v>72</v>
      </c>
      <c r="AX40" s="54" t="s">
        <v>72</v>
      </c>
      <c r="AY40" s="54" t="s">
        <v>72</v>
      </c>
      <c r="AZ40" s="54" t="s">
        <v>72</v>
      </c>
      <c r="BA40" s="54" t="s">
        <v>72</v>
      </c>
      <c r="BB40" s="54" t="s">
        <v>72</v>
      </c>
      <c r="BC40" s="54" t="s">
        <v>72</v>
      </c>
      <c r="BD40" s="54" t="s">
        <v>72</v>
      </c>
      <c r="BE40" s="54" t="s">
        <v>72</v>
      </c>
    </row>
    <row r="41" spans="1:57" ht="13.5" thickBot="1">
      <c r="A41" s="29"/>
      <c r="B41" s="146" t="s">
        <v>66</v>
      </c>
      <c r="C41" s="146" t="s">
        <v>113</v>
      </c>
      <c r="D41" s="32" t="s">
        <v>47</v>
      </c>
      <c r="E41" s="64">
        <v>117</v>
      </c>
      <c r="F41" s="51">
        <v>3</v>
      </c>
      <c r="G41" s="51">
        <v>3</v>
      </c>
      <c r="H41" s="51">
        <v>3</v>
      </c>
      <c r="I41" s="51">
        <v>3</v>
      </c>
      <c r="J41" s="51">
        <v>3</v>
      </c>
      <c r="K41" s="51">
        <v>3</v>
      </c>
      <c r="L41" s="51">
        <v>3</v>
      </c>
      <c r="M41" s="51">
        <v>3</v>
      </c>
      <c r="N41" s="51">
        <v>3</v>
      </c>
      <c r="O41" s="51">
        <v>3</v>
      </c>
      <c r="P41" s="51">
        <v>3</v>
      </c>
      <c r="Q41" s="51">
        <v>3</v>
      </c>
      <c r="R41" s="51">
        <v>3</v>
      </c>
      <c r="S41" s="51">
        <v>3</v>
      </c>
      <c r="T41" s="51">
        <v>3</v>
      </c>
      <c r="U41" s="51">
        <v>3</v>
      </c>
      <c r="V41" s="51">
        <v>3</v>
      </c>
      <c r="W41" s="60" t="s">
        <v>72</v>
      </c>
      <c r="X41" s="60" t="s">
        <v>72</v>
      </c>
      <c r="Y41" s="51">
        <v>3</v>
      </c>
      <c r="Z41" s="51">
        <v>3</v>
      </c>
      <c r="AA41" s="51">
        <v>3</v>
      </c>
      <c r="AB41" s="51">
        <v>3</v>
      </c>
      <c r="AC41" s="51">
        <v>3</v>
      </c>
      <c r="AD41" s="51">
        <v>3</v>
      </c>
      <c r="AE41" s="51">
        <v>3</v>
      </c>
      <c r="AF41" s="51">
        <v>3</v>
      </c>
      <c r="AG41" s="51">
        <v>3</v>
      </c>
      <c r="AH41" s="51">
        <v>3</v>
      </c>
      <c r="AI41" s="51">
        <v>3</v>
      </c>
      <c r="AJ41" s="51">
        <v>3</v>
      </c>
      <c r="AK41" s="51">
        <v>3</v>
      </c>
      <c r="AL41" s="51">
        <v>3</v>
      </c>
      <c r="AM41" s="51">
        <v>3</v>
      </c>
      <c r="AN41" s="51">
        <v>3</v>
      </c>
      <c r="AO41" s="51">
        <v>3</v>
      </c>
      <c r="AP41" s="51">
        <v>3</v>
      </c>
      <c r="AQ41" s="51">
        <v>3</v>
      </c>
      <c r="AR41" s="51">
        <v>3</v>
      </c>
      <c r="AS41" s="51">
        <v>3</v>
      </c>
      <c r="AT41" s="51">
        <v>3</v>
      </c>
      <c r="AU41" s="54" t="s">
        <v>118</v>
      </c>
      <c r="AV41" s="54" t="s">
        <v>118</v>
      </c>
      <c r="AW41" s="54" t="s">
        <v>72</v>
      </c>
      <c r="AX41" s="54" t="s">
        <v>72</v>
      </c>
      <c r="AY41" s="54" t="s">
        <v>72</v>
      </c>
      <c r="AZ41" s="54" t="s">
        <v>72</v>
      </c>
      <c r="BA41" s="54" t="s">
        <v>72</v>
      </c>
      <c r="BB41" s="54" t="s">
        <v>72</v>
      </c>
      <c r="BC41" s="54" t="s">
        <v>72</v>
      </c>
      <c r="BD41" s="54" t="s">
        <v>72</v>
      </c>
      <c r="BE41" s="54" t="s">
        <v>72</v>
      </c>
    </row>
    <row r="42" spans="1:57" ht="15" customHeight="1" thickBot="1">
      <c r="A42" s="29"/>
      <c r="B42" s="147"/>
      <c r="C42" s="148"/>
      <c r="D42" s="30" t="s">
        <v>48</v>
      </c>
      <c r="E42" s="62">
        <v>58</v>
      </c>
      <c r="F42" s="52">
        <v>1</v>
      </c>
      <c r="G42" s="52">
        <v>0</v>
      </c>
      <c r="H42" s="52">
        <v>1</v>
      </c>
      <c r="I42" s="52">
        <v>0</v>
      </c>
      <c r="J42" s="52">
        <v>2</v>
      </c>
      <c r="K42" s="52">
        <v>0</v>
      </c>
      <c r="L42" s="52">
        <v>2</v>
      </c>
      <c r="M42" s="52">
        <v>0</v>
      </c>
      <c r="N42" s="52">
        <v>2</v>
      </c>
      <c r="O42" s="52">
        <v>1</v>
      </c>
      <c r="P42" s="52">
        <v>1</v>
      </c>
      <c r="Q42" s="52">
        <v>0</v>
      </c>
      <c r="R42" s="52">
        <v>1</v>
      </c>
      <c r="S42" s="52">
        <v>0</v>
      </c>
      <c r="T42" s="52">
        <v>1</v>
      </c>
      <c r="U42" s="52">
        <v>0</v>
      </c>
      <c r="V42" s="52">
        <v>0</v>
      </c>
      <c r="W42" s="60" t="s">
        <v>72</v>
      </c>
      <c r="X42" s="60" t="s">
        <v>72</v>
      </c>
      <c r="Y42" s="50">
        <v>2</v>
      </c>
      <c r="Z42" s="50">
        <v>1</v>
      </c>
      <c r="AA42" s="50">
        <v>2</v>
      </c>
      <c r="AB42" s="50">
        <v>1</v>
      </c>
      <c r="AC42" s="50">
        <v>2</v>
      </c>
      <c r="AD42" s="50">
        <v>1</v>
      </c>
      <c r="AE42" s="50">
        <v>2</v>
      </c>
      <c r="AF42" s="50">
        <v>1</v>
      </c>
      <c r="AG42" s="50">
        <v>2</v>
      </c>
      <c r="AH42" s="50">
        <v>1</v>
      </c>
      <c r="AI42" s="50">
        <v>2</v>
      </c>
      <c r="AJ42" s="50">
        <v>1</v>
      </c>
      <c r="AK42" s="50">
        <v>2</v>
      </c>
      <c r="AL42" s="50">
        <v>1</v>
      </c>
      <c r="AM42" s="50">
        <v>2</v>
      </c>
      <c r="AN42" s="50">
        <v>1</v>
      </c>
      <c r="AO42" s="50">
        <v>1</v>
      </c>
      <c r="AP42" s="50">
        <v>1</v>
      </c>
      <c r="AQ42" s="50">
        <v>2</v>
      </c>
      <c r="AR42" s="50">
        <v>1</v>
      </c>
      <c r="AS42" s="50">
        <v>1</v>
      </c>
      <c r="AT42" s="50">
        <v>0</v>
      </c>
      <c r="AU42" s="54" t="s">
        <v>118</v>
      </c>
      <c r="AV42" s="54" t="s">
        <v>118</v>
      </c>
      <c r="AW42" s="54" t="s">
        <v>72</v>
      </c>
      <c r="AX42" s="54" t="s">
        <v>72</v>
      </c>
      <c r="AY42" s="54" t="s">
        <v>72</v>
      </c>
      <c r="AZ42" s="54" t="s">
        <v>72</v>
      </c>
      <c r="BA42" s="54" t="s">
        <v>72</v>
      </c>
      <c r="BB42" s="54" t="s">
        <v>72</v>
      </c>
      <c r="BC42" s="54" t="s">
        <v>72</v>
      </c>
      <c r="BD42" s="54" t="s">
        <v>72</v>
      </c>
      <c r="BE42" s="54" t="s">
        <v>72</v>
      </c>
    </row>
    <row r="43" spans="1:57" ht="13.5" thickBot="1">
      <c r="A43" s="29"/>
      <c r="B43" s="155" t="s">
        <v>121</v>
      </c>
      <c r="C43" s="146" t="s">
        <v>11</v>
      </c>
      <c r="D43" s="32" t="s">
        <v>47</v>
      </c>
      <c r="E43" s="64">
        <v>117</v>
      </c>
      <c r="F43" s="51">
        <v>3</v>
      </c>
      <c r="G43" s="51">
        <v>3</v>
      </c>
      <c r="H43" s="51">
        <v>3</v>
      </c>
      <c r="I43" s="51">
        <v>3</v>
      </c>
      <c r="J43" s="51">
        <v>3</v>
      </c>
      <c r="K43" s="51">
        <v>3</v>
      </c>
      <c r="L43" s="51">
        <v>3</v>
      </c>
      <c r="M43" s="51">
        <v>3</v>
      </c>
      <c r="N43" s="51">
        <v>3</v>
      </c>
      <c r="O43" s="51">
        <v>3</v>
      </c>
      <c r="P43" s="51">
        <v>3</v>
      </c>
      <c r="Q43" s="51">
        <v>3</v>
      </c>
      <c r="R43" s="51">
        <v>3</v>
      </c>
      <c r="S43" s="51">
        <v>3</v>
      </c>
      <c r="T43" s="51">
        <v>3</v>
      </c>
      <c r="U43" s="51">
        <v>3</v>
      </c>
      <c r="V43" s="51">
        <v>3</v>
      </c>
      <c r="W43" s="51" t="s">
        <v>72</v>
      </c>
      <c r="X43" s="51" t="s">
        <v>72</v>
      </c>
      <c r="Y43" s="51">
        <v>3</v>
      </c>
      <c r="Z43" s="51">
        <v>3</v>
      </c>
      <c r="AA43" s="51">
        <v>3</v>
      </c>
      <c r="AB43" s="51">
        <v>3</v>
      </c>
      <c r="AC43" s="51">
        <v>3</v>
      </c>
      <c r="AD43" s="51">
        <v>3</v>
      </c>
      <c r="AE43" s="51">
        <v>3</v>
      </c>
      <c r="AF43" s="51">
        <v>3</v>
      </c>
      <c r="AG43" s="51">
        <v>3</v>
      </c>
      <c r="AH43" s="51">
        <v>3</v>
      </c>
      <c r="AI43" s="51">
        <v>3</v>
      </c>
      <c r="AJ43" s="51">
        <v>3</v>
      </c>
      <c r="AK43" s="51">
        <v>3</v>
      </c>
      <c r="AL43" s="51">
        <v>3</v>
      </c>
      <c r="AM43" s="51">
        <v>3</v>
      </c>
      <c r="AN43" s="51">
        <v>3</v>
      </c>
      <c r="AO43" s="51">
        <v>3</v>
      </c>
      <c r="AP43" s="51">
        <v>3</v>
      </c>
      <c r="AQ43" s="51">
        <v>3</v>
      </c>
      <c r="AR43" s="51">
        <v>3</v>
      </c>
      <c r="AS43" s="51">
        <v>3</v>
      </c>
      <c r="AT43" s="51">
        <v>3</v>
      </c>
      <c r="AU43" s="54" t="s">
        <v>118</v>
      </c>
      <c r="AV43" s="54" t="s">
        <v>118</v>
      </c>
      <c r="AW43" s="54" t="s">
        <v>72</v>
      </c>
      <c r="AX43" s="54" t="s">
        <v>72</v>
      </c>
      <c r="AY43" s="54" t="s">
        <v>72</v>
      </c>
      <c r="AZ43" s="54" t="s">
        <v>72</v>
      </c>
      <c r="BA43" s="54" t="s">
        <v>72</v>
      </c>
      <c r="BB43" s="54" t="s">
        <v>72</v>
      </c>
      <c r="BC43" s="54" t="s">
        <v>72</v>
      </c>
      <c r="BD43" s="54" t="s">
        <v>72</v>
      </c>
      <c r="BE43" s="54" t="s">
        <v>72</v>
      </c>
    </row>
    <row r="44" spans="1:57" ht="15" customHeight="1" thickBot="1">
      <c r="A44" s="29"/>
      <c r="B44" s="158"/>
      <c r="C44" s="148"/>
      <c r="D44" s="30" t="s">
        <v>48</v>
      </c>
      <c r="E44" s="62">
        <v>58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2</v>
      </c>
      <c r="L44" s="52">
        <v>1</v>
      </c>
      <c r="M44" s="52">
        <v>1</v>
      </c>
      <c r="N44" s="52">
        <v>1</v>
      </c>
      <c r="O44" s="52">
        <v>2</v>
      </c>
      <c r="P44" s="52">
        <v>2</v>
      </c>
      <c r="Q44" s="52">
        <v>2</v>
      </c>
      <c r="R44" s="52">
        <v>2</v>
      </c>
      <c r="S44" s="52">
        <v>2</v>
      </c>
      <c r="T44" s="52">
        <v>2</v>
      </c>
      <c r="U44" s="52">
        <v>2</v>
      </c>
      <c r="V44" s="52">
        <v>2</v>
      </c>
      <c r="W44" s="60" t="s">
        <v>72</v>
      </c>
      <c r="X44" s="60" t="s">
        <v>72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1</v>
      </c>
      <c r="AG44" s="50">
        <v>0</v>
      </c>
      <c r="AH44" s="50">
        <v>1</v>
      </c>
      <c r="AI44" s="50">
        <v>1</v>
      </c>
      <c r="AJ44" s="50">
        <v>1</v>
      </c>
      <c r="AK44" s="50">
        <v>1</v>
      </c>
      <c r="AL44" s="50">
        <v>1</v>
      </c>
      <c r="AM44" s="50">
        <v>1</v>
      </c>
      <c r="AN44" s="50">
        <v>1</v>
      </c>
      <c r="AO44" s="50">
        <v>1</v>
      </c>
      <c r="AP44" s="50">
        <v>1</v>
      </c>
      <c r="AQ44" s="50">
        <v>1</v>
      </c>
      <c r="AR44" s="50">
        <v>1</v>
      </c>
      <c r="AS44" s="50">
        <v>1</v>
      </c>
      <c r="AT44" s="50">
        <v>0</v>
      </c>
      <c r="AU44" s="54" t="s">
        <v>118</v>
      </c>
      <c r="AV44" s="54" t="s">
        <v>118</v>
      </c>
      <c r="AW44" s="54" t="s">
        <v>72</v>
      </c>
      <c r="AX44" s="54" t="s">
        <v>72</v>
      </c>
      <c r="AY44" s="54" t="s">
        <v>72</v>
      </c>
      <c r="AZ44" s="54" t="s">
        <v>72</v>
      </c>
      <c r="BA44" s="54" t="s">
        <v>72</v>
      </c>
      <c r="BB44" s="54" t="s">
        <v>72</v>
      </c>
      <c r="BC44" s="54" t="s">
        <v>72</v>
      </c>
      <c r="BD44" s="54" t="s">
        <v>72</v>
      </c>
      <c r="BE44" s="54" t="s">
        <v>72</v>
      </c>
    </row>
    <row r="45" spans="1:57" ht="15.75" customHeight="1" thickBot="1">
      <c r="A45" s="29"/>
      <c r="B45" s="58"/>
      <c r="C45" s="174" t="s">
        <v>116</v>
      </c>
      <c r="D45" s="54" t="s">
        <v>119</v>
      </c>
      <c r="E45" s="59">
        <v>2142</v>
      </c>
      <c r="F45" s="60">
        <f>SUM(F46,F47)</f>
        <v>54</v>
      </c>
      <c r="G45" s="60">
        <f aca="true" t="shared" si="10" ref="G45:AT45">SUM(G46,G47)</f>
        <v>54</v>
      </c>
      <c r="H45" s="60">
        <f t="shared" si="10"/>
        <v>54</v>
      </c>
      <c r="I45" s="60">
        <f t="shared" si="10"/>
        <v>54</v>
      </c>
      <c r="J45" s="60">
        <f t="shared" si="10"/>
        <v>54</v>
      </c>
      <c r="K45" s="60">
        <f t="shared" si="10"/>
        <v>54</v>
      </c>
      <c r="L45" s="60">
        <f t="shared" si="10"/>
        <v>54</v>
      </c>
      <c r="M45" s="60">
        <f t="shared" si="10"/>
        <v>54</v>
      </c>
      <c r="N45" s="60">
        <f t="shared" si="10"/>
        <v>54</v>
      </c>
      <c r="O45" s="60">
        <f t="shared" si="10"/>
        <v>54</v>
      </c>
      <c r="P45" s="60">
        <f t="shared" si="10"/>
        <v>54</v>
      </c>
      <c r="Q45" s="60">
        <f t="shared" si="10"/>
        <v>54</v>
      </c>
      <c r="R45" s="60">
        <f t="shared" si="10"/>
        <v>54</v>
      </c>
      <c r="S45" s="60">
        <f t="shared" si="10"/>
        <v>54</v>
      </c>
      <c r="T45" s="60">
        <f t="shared" si="10"/>
        <v>54</v>
      </c>
      <c r="U45" s="60">
        <f t="shared" si="10"/>
        <v>54</v>
      </c>
      <c r="V45" s="60">
        <f t="shared" si="10"/>
        <v>54</v>
      </c>
      <c r="W45" s="60">
        <f t="shared" si="10"/>
        <v>0</v>
      </c>
      <c r="X45" s="60">
        <f t="shared" si="10"/>
        <v>0</v>
      </c>
      <c r="Y45" s="60">
        <f t="shared" si="10"/>
        <v>54</v>
      </c>
      <c r="Z45" s="60">
        <f t="shared" si="10"/>
        <v>54</v>
      </c>
      <c r="AA45" s="60">
        <f t="shared" si="10"/>
        <v>54</v>
      </c>
      <c r="AB45" s="60">
        <f t="shared" si="10"/>
        <v>54</v>
      </c>
      <c r="AC45" s="60">
        <f t="shared" si="10"/>
        <v>54</v>
      </c>
      <c r="AD45" s="60">
        <f t="shared" si="10"/>
        <v>54</v>
      </c>
      <c r="AE45" s="60">
        <f t="shared" si="10"/>
        <v>54</v>
      </c>
      <c r="AF45" s="60">
        <f t="shared" si="10"/>
        <v>54</v>
      </c>
      <c r="AG45" s="60">
        <f t="shared" si="10"/>
        <v>54</v>
      </c>
      <c r="AH45" s="60">
        <f t="shared" si="10"/>
        <v>54</v>
      </c>
      <c r="AI45" s="60">
        <f t="shared" si="10"/>
        <v>54</v>
      </c>
      <c r="AJ45" s="60">
        <f t="shared" si="10"/>
        <v>54</v>
      </c>
      <c r="AK45" s="60">
        <f t="shared" si="10"/>
        <v>54</v>
      </c>
      <c r="AL45" s="60">
        <f t="shared" si="10"/>
        <v>54</v>
      </c>
      <c r="AM45" s="60">
        <f t="shared" si="10"/>
        <v>54</v>
      </c>
      <c r="AN45" s="60">
        <f t="shared" si="10"/>
        <v>54</v>
      </c>
      <c r="AO45" s="60">
        <f t="shared" si="10"/>
        <v>54</v>
      </c>
      <c r="AP45" s="60">
        <f t="shared" si="10"/>
        <v>54</v>
      </c>
      <c r="AQ45" s="60">
        <f t="shared" si="10"/>
        <v>54</v>
      </c>
      <c r="AR45" s="60">
        <f t="shared" si="10"/>
        <v>54</v>
      </c>
      <c r="AS45" s="60">
        <f t="shared" si="10"/>
        <v>54</v>
      </c>
      <c r="AT45" s="60">
        <f t="shared" si="10"/>
        <v>54</v>
      </c>
      <c r="AU45" s="54" t="s">
        <v>118</v>
      </c>
      <c r="AV45" s="54" t="s">
        <v>118</v>
      </c>
      <c r="AW45" s="54" t="s">
        <v>72</v>
      </c>
      <c r="AX45" s="54" t="s">
        <v>72</v>
      </c>
      <c r="AY45" s="54" t="s">
        <v>72</v>
      </c>
      <c r="AZ45" s="54" t="s">
        <v>72</v>
      </c>
      <c r="BA45" s="54" t="s">
        <v>72</v>
      </c>
      <c r="BB45" s="54" t="s">
        <v>72</v>
      </c>
      <c r="BC45" s="54" t="s">
        <v>72</v>
      </c>
      <c r="BD45" s="54" t="s">
        <v>72</v>
      </c>
      <c r="BE45" s="54" t="s">
        <v>72</v>
      </c>
    </row>
    <row r="46" spans="1:57" ht="15.75" customHeight="1" thickBot="1">
      <c r="A46" s="29"/>
      <c r="B46" s="175" t="s">
        <v>64</v>
      </c>
      <c r="C46" s="175"/>
      <c r="D46" s="54" t="s">
        <v>117</v>
      </c>
      <c r="E46" s="59">
        <v>1404</v>
      </c>
      <c r="F46" s="60">
        <f>SUM(F8,F35)</f>
        <v>36</v>
      </c>
      <c r="G46" s="60">
        <f aca="true" t="shared" si="11" ref="G46:AT46">SUM(G8,G35)</f>
        <v>36</v>
      </c>
      <c r="H46" s="60">
        <f t="shared" si="11"/>
        <v>36</v>
      </c>
      <c r="I46" s="60">
        <f t="shared" si="11"/>
        <v>36</v>
      </c>
      <c r="J46" s="60">
        <f t="shared" si="11"/>
        <v>36</v>
      </c>
      <c r="K46" s="60">
        <f t="shared" si="11"/>
        <v>36</v>
      </c>
      <c r="L46" s="60">
        <f t="shared" si="11"/>
        <v>36</v>
      </c>
      <c r="M46" s="60">
        <f t="shared" si="11"/>
        <v>36</v>
      </c>
      <c r="N46" s="60">
        <f t="shared" si="11"/>
        <v>36</v>
      </c>
      <c r="O46" s="60">
        <f t="shared" si="11"/>
        <v>36</v>
      </c>
      <c r="P46" s="60">
        <f t="shared" si="11"/>
        <v>36</v>
      </c>
      <c r="Q46" s="60">
        <f t="shared" si="11"/>
        <v>36</v>
      </c>
      <c r="R46" s="60">
        <f t="shared" si="11"/>
        <v>36</v>
      </c>
      <c r="S46" s="60">
        <f t="shared" si="11"/>
        <v>36</v>
      </c>
      <c r="T46" s="60">
        <f t="shared" si="11"/>
        <v>36</v>
      </c>
      <c r="U46" s="60">
        <f t="shared" si="11"/>
        <v>36</v>
      </c>
      <c r="V46" s="60">
        <f t="shared" si="11"/>
        <v>36</v>
      </c>
      <c r="W46" s="60">
        <v>0</v>
      </c>
      <c r="X46" s="60">
        <v>0</v>
      </c>
      <c r="Y46" s="60">
        <f t="shared" si="11"/>
        <v>36</v>
      </c>
      <c r="Z46" s="60">
        <f t="shared" si="11"/>
        <v>36</v>
      </c>
      <c r="AA46" s="60">
        <f t="shared" si="11"/>
        <v>36</v>
      </c>
      <c r="AB46" s="60">
        <f t="shared" si="11"/>
        <v>36</v>
      </c>
      <c r="AC46" s="60">
        <f t="shared" si="11"/>
        <v>36</v>
      </c>
      <c r="AD46" s="60">
        <f t="shared" si="11"/>
        <v>36</v>
      </c>
      <c r="AE46" s="60">
        <f t="shared" si="11"/>
        <v>36</v>
      </c>
      <c r="AF46" s="60">
        <f t="shared" si="11"/>
        <v>36</v>
      </c>
      <c r="AG46" s="60">
        <f t="shared" si="11"/>
        <v>36</v>
      </c>
      <c r="AH46" s="60">
        <f t="shared" si="11"/>
        <v>36</v>
      </c>
      <c r="AI46" s="60">
        <f t="shared" si="11"/>
        <v>36</v>
      </c>
      <c r="AJ46" s="60">
        <f t="shared" si="11"/>
        <v>36</v>
      </c>
      <c r="AK46" s="60">
        <f t="shared" si="11"/>
        <v>36</v>
      </c>
      <c r="AL46" s="60">
        <f t="shared" si="11"/>
        <v>36</v>
      </c>
      <c r="AM46" s="60">
        <f t="shared" si="11"/>
        <v>36</v>
      </c>
      <c r="AN46" s="60">
        <f t="shared" si="11"/>
        <v>36</v>
      </c>
      <c r="AO46" s="60">
        <f t="shared" si="11"/>
        <v>36</v>
      </c>
      <c r="AP46" s="60">
        <f t="shared" si="11"/>
        <v>36</v>
      </c>
      <c r="AQ46" s="60">
        <f t="shared" si="11"/>
        <v>36</v>
      </c>
      <c r="AR46" s="60">
        <f t="shared" si="11"/>
        <v>36</v>
      </c>
      <c r="AS46" s="60">
        <f t="shared" si="11"/>
        <v>36</v>
      </c>
      <c r="AT46" s="60">
        <f t="shared" si="11"/>
        <v>36</v>
      </c>
      <c r="AU46" s="54" t="s">
        <v>118</v>
      </c>
      <c r="AV46" s="54" t="s">
        <v>118</v>
      </c>
      <c r="AW46" s="54" t="s">
        <v>72</v>
      </c>
      <c r="AX46" s="54" t="s">
        <v>72</v>
      </c>
      <c r="AY46" s="54" t="s">
        <v>72</v>
      </c>
      <c r="AZ46" s="54" t="s">
        <v>72</v>
      </c>
      <c r="BA46" s="54" t="s">
        <v>72</v>
      </c>
      <c r="BB46" s="54" t="s">
        <v>72</v>
      </c>
      <c r="BC46" s="54" t="s">
        <v>72</v>
      </c>
      <c r="BD46" s="54" t="s">
        <v>72</v>
      </c>
      <c r="BE46" s="54" t="s">
        <v>72</v>
      </c>
    </row>
    <row r="47" spans="1:57" ht="17.25" customHeight="1" thickBot="1">
      <c r="A47" s="72"/>
      <c r="B47" s="176"/>
      <c r="C47" s="176"/>
      <c r="D47" s="54" t="s">
        <v>48</v>
      </c>
      <c r="E47" s="59">
        <v>738</v>
      </c>
      <c r="F47" s="60">
        <f>SUM(F9,F36)</f>
        <v>18</v>
      </c>
      <c r="G47" s="60">
        <f aca="true" t="shared" si="12" ref="G47:AT47">SUM(G9,G36)</f>
        <v>18</v>
      </c>
      <c r="H47" s="60">
        <f t="shared" si="12"/>
        <v>18</v>
      </c>
      <c r="I47" s="60">
        <f t="shared" si="12"/>
        <v>18</v>
      </c>
      <c r="J47" s="60">
        <f t="shared" si="12"/>
        <v>18</v>
      </c>
      <c r="K47" s="60">
        <f t="shared" si="12"/>
        <v>18</v>
      </c>
      <c r="L47" s="60">
        <f t="shared" si="12"/>
        <v>18</v>
      </c>
      <c r="M47" s="60">
        <f t="shared" si="12"/>
        <v>18</v>
      </c>
      <c r="N47" s="60">
        <f t="shared" si="12"/>
        <v>18</v>
      </c>
      <c r="O47" s="60">
        <f t="shared" si="12"/>
        <v>18</v>
      </c>
      <c r="P47" s="60">
        <f t="shared" si="12"/>
        <v>18</v>
      </c>
      <c r="Q47" s="60">
        <f t="shared" si="12"/>
        <v>18</v>
      </c>
      <c r="R47" s="60">
        <f t="shared" si="12"/>
        <v>18</v>
      </c>
      <c r="S47" s="60">
        <f t="shared" si="12"/>
        <v>18</v>
      </c>
      <c r="T47" s="60">
        <f t="shared" si="12"/>
        <v>18</v>
      </c>
      <c r="U47" s="60">
        <f t="shared" si="12"/>
        <v>18</v>
      </c>
      <c r="V47" s="60">
        <v>18</v>
      </c>
      <c r="W47" s="60">
        <v>0</v>
      </c>
      <c r="X47" s="60">
        <v>0</v>
      </c>
      <c r="Y47" s="60">
        <f t="shared" si="12"/>
        <v>18</v>
      </c>
      <c r="Z47" s="60">
        <f t="shared" si="12"/>
        <v>18</v>
      </c>
      <c r="AA47" s="60">
        <f t="shared" si="12"/>
        <v>18</v>
      </c>
      <c r="AB47" s="60">
        <f t="shared" si="12"/>
        <v>18</v>
      </c>
      <c r="AC47" s="60">
        <f t="shared" si="12"/>
        <v>18</v>
      </c>
      <c r="AD47" s="60">
        <f t="shared" si="12"/>
        <v>18</v>
      </c>
      <c r="AE47" s="60">
        <f t="shared" si="12"/>
        <v>18</v>
      </c>
      <c r="AF47" s="60">
        <f t="shared" si="12"/>
        <v>18</v>
      </c>
      <c r="AG47" s="60">
        <f t="shared" si="12"/>
        <v>18</v>
      </c>
      <c r="AH47" s="60">
        <f t="shared" si="12"/>
        <v>18</v>
      </c>
      <c r="AI47" s="60">
        <f t="shared" si="12"/>
        <v>18</v>
      </c>
      <c r="AJ47" s="60">
        <f t="shared" si="12"/>
        <v>18</v>
      </c>
      <c r="AK47" s="60">
        <f t="shared" si="12"/>
        <v>18</v>
      </c>
      <c r="AL47" s="60">
        <f t="shared" si="12"/>
        <v>18</v>
      </c>
      <c r="AM47" s="60">
        <f t="shared" si="12"/>
        <v>18</v>
      </c>
      <c r="AN47" s="60">
        <f t="shared" si="12"/>
        <v>18</v>
      </c>
      <c r="AO47" s="60">
        <f t="shared" si="12"/>
        <v>18</v>
      </c>
      <c r="AP47" s="60">
        <f t="shared" si="12"/>
        <v>18</v>
      </c>
      <c r="AQ47" s="60">
        <f t="shared" si="12"/>
        <v>18</v>
      </c>
      <c r="AR47" s="60">
        <f t="shared" si="12"/>
        <v>18</v>
      </c>
      <c r="AS47" s="60">
        <f t="shared" si="12"/>
        <v>18</v>
      </c>
      <c r="AT47" s="60">
        <f t="shared" si="12"/>
        <v>18</v>
      </c>
      <c r="AU47" s="54" t="s">
        <v>118</v>
      </c>
      <c r="AV47" s="54" t="s">
        <v>118</v>
      </c>
      <c r="AW47" s="54" t="s">
        <v>72</v>
      </c>
      <c r="AX47" s="54" t="s">
        <v>72</v>
      </c>
      <c r="AY47" s="54" t="s">
        <v>72</v>
      </c>
      <c r="AZ47" s="54" t="s">
        <v>72</v>
      </c>
      <c r="BA47" s="54" t="s">
        <v>72</v>
      </c>
      <c r="BB47" s="54" t="s">
        <v>72</v>
      </c>
      <c r="BC47" s="54" t="s">
        <v>72</v>
      </c>
      <c r="BD47" s="54" t="s">
        <v>72</v>
      </c>
      <c r="BE47" s="54" t="s">
        <v>72</v>
      </c>
    </row>
    <row r="50" ht="13.5" customHeight="1"/>
    <row r="52" ht="20.25" customHeight="1"/>
    <row r="54" ht="13.5" customHeight="1"/>
    <row r="56" ht="13.5" customHeight="1"/>
    <row r="58" ht="13.5" customHeight="1"/>
    <row r="60" ht="13.5" customHeight="1"/>
    <row r="61" ht="21.75" customHeight="1"/>
    <row r="62" ht="18" customHeight="1"/>
    <row r="64" ht="13.5" customHeight="1"/>
    <row r="66" spans="1:59" s="17" customFormat="1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s="17" customFormat="1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s="1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s="1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ht="13.5" customHeight="1"/>
    <row r="72" ht="13.5" customHeight="1"/>
    <row r="74" ht="13.5" customHeight="1"/>
    <row r="75" ht="29.25" customHeight="1"/>
    <row r="78" ht="13.5" customHeight="1"/>
    <row r="80" ht="34.5" customHeight="1"/>
    <row r="86" ht="42.75" customHeight="1"/>
    <row r="113" ht="19.5" customHeight="1"/>
    <row r="114" ht="12.75" customHeight="1"/>
  </sheetData>
  <sheetProtection/>
  <mergeCells count="54">
    <mergeCell ref="B37:B38"/>
    <mergeCell ref="C37:C38"/>
    <mergeCell ref="B39:B40"/>
    <mergeCell ref="C39:C40"/>
    <mergeCell ref="C45:C47"/>
    <mergeCell ref="B46:B47"/>
    <mergeCell ref="C43:C44"/>
    <mergeCell ref="B43:B44"/>
    <mergeCell ref="B41:B42"/>
    <mergeCell ref="C41:C42"/>
    <mergeCell ref="B24:B25"/>
    <mergeCell ref="C24:C25"/>
    <mergeCell ref="B28:B29"/>
    <mergeCell ref="C28:C29"/>
    <mergeCell ref="C30:C31"/>
    <mergeCell ref="C32:C33"/>
    <mergeCell ref="B32:B36"/>
    <mergeCell ref="C16:C17"/>
    <mergeCell ref="B18:B19"/>
    <mergeCell ref="C18:C19"/>
    <mergeCell ref="B20:B21"/>
    <mergeCell ref="C20:C21"/>
    <mergeCell ref="B22:B23"/>
    <mergeCell ref="C22:C23"/>
    <mergeCell ref="B6:B7"/>
    <mergeCell ref="C6:C7"/>
    <mergeCell ref="A2:A3"/>
    <mergeCell ref="B26:B27"/>
    <mergeCell ref="C26:C27"/>
    <mergeCell ref="B12:B13"/>
    <mergeCell ref="C12:C13"/>
    <mergeCell ref="B14:B15"/>
    <mergeCell ref="C14:C15"/>
    <mergeCell ref="B16:B17"/>
    <mergeCell ref="AJ2:AN2"/>
    <mergeCell ref="F2:I2"/>
    <mergeCell ref="J2:N2"/>
    <mergeCell ref="C8:C9"/>
    <mergeCell ref="B10:B11"/>
    <mergeCell ref="C10:C11"/>
    <mergeCell ref="A4:BE4"/>
    <mergeCell ref="AA2:AD2"/>
    <mergeCell ref="AO2:AR2"/>
    <mergeCell ref="AS2:AV2"/>
    <mergeCell ref="O2:R2"/>
    <mergeCell ref="S2:V2"/>
    <mergeCell ref="W2:Z2"/>
    <mergeCell ref="B2:B3"/>
    <mergeCell ref="C2:C3"/>
    <mergeCell ref="D2:D3"/>
    <mergeCell ref="F3:BE3"/>
    <mergeCell ref="AW2:AZ2"/>
    <mergeCell ref="BA2:BE2"/>
    <mergeCell ref="AE2:AI2"/>
  </mergeCells>
  <printOptions/>
  <pageMargins left="0.3937007874015748" right="0.3937007874015748" top="0.3937007874015748" bottom="0.3937007874015748" header="0" footer="0"/>
  <pageSetup fitToHeight="2" fitToWidth="4"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view="pageBreakPreview" zoomScale="83" zoomScaleNormal="120" zoomScaleSheetLayoutView="83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"/>
    </sheetView>
  </sheetViews>
  <sheetFormatPr defaultColWidth="9.00390625" defaultRowHeight="12.75"/>
  <cols>
    <col min="1" max="1" width="2.75390625" style="0" customWidth="1"/>
    <col min="2" max="2" width="7.375" style="0" customWidth="1"/>
    <col min="3" max="3" width="12.625" style="0" customWidth="1"/>
    <col min="4" max="4" width="7.25390625" style="0" customWidth="1"/>
    <col min="5" max="5" width="4.75390625" style="0" customWidth="1"/>
    <col min="6" max="6" width="3.375" style="0" customWidth="1"/>
    <col min="7" max="7" width="2.875" style="0" customWidth="1"/>
    <col min="8" max="9" width="3.125" style="0" customWidth="1"/>
    <col min="10" max="10" width="3.00390625" style="0" customWidth="1"/>
    <col min="11" max="12" width="3.25390625" style="0" customWidth="1"/>
    <col min="13" max="13" width="3.00390625" style="0" customWidth="1"/>
    <col min="14" max="15" width="3.125" style="0" customWidth="1"/>
    <col min="16" max="16" width="3.25390625" style="0" customWidth="1"/>
    <col min="17" max="17" width="3.375" style="0" customWidth="1"/>
    <col min="18" max="18" width="2.875" style="0" customWidth="1"/>
    <col min="19" max="20" width="3.25390625" style="0" customWidth="1"/>
    <col min="21" max="21" width="3.00390625" style="0" customWidth="1"/>
    <col min="22" max="22" width="3.25390625" style="0" customWidth="1"/>
    <col min="23" max="23" width="2.75390625" style="0" customWidth="1"/>
    <col min="24" max="26" width="3.00390625" style="0" customWidth="1"/>
    <col min="27" max="27" width="3.125" style="0" customWidth="1"/>
    <col min="28" max="28" width="3.00390625" style="0" customWidth="1"/>
    <col min="29" max="30" width="3.125" style="0" customWidth="1"/>
    <col min="31" max="32" width="3.00390625" style="0" customWidth="1"/>
    <col min="33" max="33" width="2.875" style="0" customWidth="1"/>
    <col min="34" max="34" width="3.125" style="0" customWidth="1"/>
    <col min="35" max="35" width="2.875" style="0" customWidth="1"/>
    <col min="36" max="39" width="3.00390625" style="0" customWidth="1"/>
    <col min="40" max="40" width="3.25390625" style="0" customWidth="1"/>
    <col min="41" max="41" width="3.125" style="0" customWidth="1"/>
    <col min="42" max="42" width="2.875" style="0" customWidth="1"/>
    <col min="43" max="43" width="2.75390625" style="0" customWidth="1"/>
    <col min="44" max="44" width="3.625" style="0" customWidth="1"/>
    <col min="45" max="45" width="3.00390625" style="0" customWidth="1"/>
    <col min="46" max="46" width="3.25390625" style="0" customWidth="1"/>
    <col min="47" max="47" width="4.25390625" style="0" customWidth="1"/>
    <col min="48" max="48" width="3.25390625" style="0" customWidth="1"/>
    <col min="49" max="50" width="3.625" style="0" customWidth="1"/>
    <col min="51" max="51" width="3.25390625" style="0" customWidth="1"/>
    <col min="52" max="52" width="3.125" style="0" customWidth="1"/>
    <col min="53" max="53" width="3.375" style="0" customWidth="1"/>
    <col min="54" max="54" width="3.25390625" style="0" customWidth="1"/>
    <col min="55" max="56" width="3.625" style="0" customWidth="1"/>
    <col min="57" max="57" width="5.625" style="0" customWidth="1"/>
  </cols>
  <sheetData>
    <row r="1" spans="3:16" ht="13.5" thickBot="1">
      <c r="C1" t="s">
        <v>239</v>
      </c>
      <c r="P1" t="s">
        <v>225</v>
      </c>
    </row>
    <row r="2" spans="1:57" ht="47.25" customHeight="1" thickBot="1">
      <c r="A2" s="131" t="s">
        <v>27</v>
      </c>
      <c r="B2" s="131" t="s">
        <v>28</v>
      </c>
      <c r="C2" s="131" t="s">
        <v>29</v>
      </c>
      <c r="D2" s="131" t="s">
        <v>30</v>
      </c>
      <c r="E2" s="26" t="s">
        <v>0</v>
      </c>
      <c r="F2" s="128" t="s">
        <v>31</v>
      </c>
      <c r="G2" s="134"/>
      <c r="H2" s="134"/>
      <c r="I2" s="135"/>
      <c r="J2" s="128" t="s">
        <v>32</v>
      </c>
      <c r="K2" s="129"/>
      <c r="L2" s="129"/>
      <c r="M2" s="129"/>
      <c r="N2" s="130"/>
      <c r="O2" s="125" t="s">
        <v>33</v>
      </c>
      <c r="P2" s="126"/>
      <c r="Q2" s="126"/>
      <c r="R2" s="127"/>
      <c r="S2" s="125" t="s">
        <v>34</v>
      </c>
      <c r="T2" s="126"/>
      <c r="U2" s="126"/>
      <c r="V2" s="145"/>
      <c r="W2" s="125" t="s">
        <v>35</v>
      </c>
      <c r="X2" s="126"/>
      <c r="Y2" s="126"/>
      <c r="Z2" s="127"/>
      <c r="AA2" s="125" t="s">
        <v>36</v>
      </c>
      <c r="AB2" s="126"/>
      <c r="AC2" s="126"/>
      <c r="AD2" s="127"/>
      <c r="AE2" s="125" t="s">
        <v>37</v>
      </c>
      <c r="AF2" s="126"/>
      <c r="AG2" s="126"/>
      <c r="AH2" s="126"/>
      <c r="AI2" s="127"/>
      <c r="AJ2" s="128" t="s">
        <v>38</v>
      </c>
      <c r="AK2" s="129"/>
      <c r="AL2" s="129"/>
      <c r="AM2" s="129"/>
      <c r="AN2" s="130"/>
      <c r="AO2" s="128" t="s">
        <v>39</v>
      </c>
      <c r="AP2" s="129"/>
      <c r="AQ2" s="129"/>
      <c r="AR2" s="130"/>
      <c r="AS2" s="128" t="s">
        <v>40</v>
      </c>
      <c r="AT2" s="129"/>
      <c r="AU2" s="129"/>
      <c r="AV2" s="135"/>
      <c r="AW2" s="128" t="s">
        <v>41</v>
      </c>
      <c r="AX2" s="129"/>
      <c r="AY2" s="129"/>
      <c r="AZ2" s="130"/>
      <c r="BA2" s="128" t="s">
        <v>42</v>
      </c>
      <c r="BB2" s="129"/>
      <c r="BC2" s="129"/>
      <c r="BD2" s="129"/>
      <c r="BE2" s="130"/>
    </row>
    <row r="3" spans="1:57" ht="20.25" thickBot="1">
      <c r="A3" s="132"/>
      <c r="B3" s="133"/>
      <c r="C3" s="133"/>
      <c r="D3" s="133"/>
      <c r="E3" s="27" t="s">
        <v>100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1"/>
    </row>
    <row r="4" spans="1:57" ht="13.5" thickBot="1">
      <c r="A4" s="142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</row>
    <row r="5" spans="1:57" ht="15" thickBot="1">
      <c r="A5" s="71"/>
      <c r="B5" s="4"/>
      <c r="C5" s="4"/>
      <c r="D5" s="4"/>
      <c r="E5" s="4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49">
        <v>11</v>
      </c>
      <c r="Q5" s="49">
        <v>12</v>
      </c>
      <c r="R5" s="49">
        <v>13</v>
      </c>
      <c r="S5" s="49">
        <v>14</v>
      </c>
      <c r="T5" s="49">
        <v>15</v>
      </c>
      <c r="U5" s="49">
        <v>16</v>
      </c>
      <c r="V5" s="49">
        <v>17</v>
      </c>
      <c r="W5" s="49">
        <v>18</v>
      </c>
      <c r="X5" s="49">
        <v>19</v>
      </c>
      <c r="Y5" s="49">
        <v>20</v>
      </c>
      <c r="Z5" s="49">
        <v>21</v>
      </c>
      <c r="AA5" s="49">
        <v>22</v>
      </c>
      <c r="AB5" s="49">
        <v>23</v>
      </c>
      <c r="AC5" s="49">
        <v>24</v>
      </c>
      <c r="AD5" s="49">
        <v>25</v>
      </c>
      <c r="AE5" s="49">
        <v>26</v>
      </c>
      <c r="AF5" s="49">
        <v>27</v>
      </c>
      <c r="AG5" s="49">
        <v>28</v>
      </c>
      <c r="AH5" s="49">
        <v>29</v>
      </c>
      <c r="AI5" s="49">
        <v>30</v>
      </c>
      <c r="AJ5" s="49">
        <v>31</v>
      </c>
      <c r="AK5" s="49">
        <v>32</v>
      </c>
      <c r="AL5" s="49">
        <v>33</v>
      </c>
      <c r="AM5" s="49">
        <v>34</v>
      </c>
      <c r="AN5" s="49">
        <v>35</v>
      </c>
      <c r="AO5" s="49">
        <v>36</v>
      </c>
      <c r="AP5" s="49">
        <v>37</v>
      </c>
      <c r="AQ5" s="49">
        <v>38</v>
      </c>
      <c r="AR5" s="49">
        <v>39</v>
      </c>
      <c r="AS5" s="49">
        <v>40</v>
      </c>
      <c r="AT5" s="49">
        <v>41</v>
      </c>
      <c r="AU5" s="49">
        <v>42</v>
      </c>
      <c r="AV5" s="49">
        <v>43</v>
      </c>
      <c r="AW5" s="49">
        <v>44</v>
      </c>
      <c r="AX5" s="49">
        <v>45</v>
      </c>
      <c r="AY5" s="49">
        <v>46</v>
      </c>
      <c r="AZ5" s="49">
        <v>47</v>
      </c>
      <c r="BA5" s="49">
        <v>48</v>
      </c>
      <c r="BB5" s="49">
        <v>49</v>
      </c>
      <c r="BC5" s="49">
        <v>50</v>
      </c>
      <c r="BD5" s="49">
        <v>51</v>
      </c>
      <c r="BE5" s="49">
        <v>52</v>
      </c>
    </row>
    <row r="6" spans="1:57" ht="13.5" customHeight="1" thickBot="1">
      <c r="A6" s="28" t="s">
        <v>99</v>
      </c>
      <c r="B6" s="136" t="s">
        <v>133</v>
      </c>
      <c r="C6" s="138" t="s">
        <v>206</v>
      </c>
      <c r="D6" s="96" t="s">
        <v>47</v>
      </c>
      <c r="E6" s="81">
        <f>SUM(E8,E10,E12,E14,)</f>
        <v>240</v>
      </c>
      <c r="F6" s="81">
        <v>7</v>
      </c>
      <c r="G6" s="81">
        <f aca="true" t="shared" si="0" ref="G6:AT6">SUM(G8,G10,G12,G14,)</f>
        <v>7</v>
      </c>
      <c r="H6" s="81">
        <f t="shared" si="0"/>
        <v>7</v>
      </c>
      <c r="I6" s="81">
        <f t="shared" si="0"/>
        <v>7</v>
      </c>
      <c r="J6" s="81">
        <f t="shared" si="0"/>
        <v>7</v>
      </c>
      <c r="K6" s="81">
        <f t="shared" si="0"/>
        <v>7</v>
      </c>
      <c r="L6" s="81">
        <f t="shared" si="0"/>
        <v>7</v>
      </c>
      <c r="M6" s="81">
        <f t="shared" si="0"/>
        <v>7</v>
      </c>
      <c r="N6" s="81">
        <f t="shared" si="0"/>
        <v>7</v>
      </c>
      <c r="O6" s="81">
        <f t="shared" si="0"/>
        <v>7</v>
      </c>
      <c r="P6" s="81">
        <f t="shared" si="0"/>
        <v>7</v>
      </c>
      <c r="Q6" s="81">
        <f t="shared" si="0"/>
        <v>7</v>
      </c>
      <c r="R6" s="81">
        <f t="shared" si="0"/>
        <v>7</v>
      </c>
      <c r="S6" s="81">
        <f t="shared" si="0"/>
        <v>7</v>
      </c>
      <c r="T6" s="81">
        <f t="shared" si="0"/>
        <v>7</v>
      </c>
      <c r="U6" s="81">
        <f t="shared" si="0"/>
        <v>7</v>
      </c>
      <c r="V6" s="81">
        <f t="shared" si="0"/>
        <v>7</v>
      </c>
      <c r="W6" s="81" t="s">
        <v>72</v>
      </c>
      <c r="X6" s="81" t="s">
        <v>72</v>
      </c>
      <c r="Y6" s="81">
        <f t="shared" si="0"/>
        <v>6</v>
      </c>
      <c r="Z6" s="81">
        <f t="shared" si="0"/>
        <v>7</v>
      </c>
      <c r="AA6" s="81">
        <f t="shared" si="0"/>
        <v>6</v>
      </c>
      <c r="AB6" s="81">
        <f t="shared" si="0"/>
        <v>6</v>
      </c>
      <c r="AC6" s="81">
        <f t="shared" si="0"/>
        <v>7</v>
      </c>
      <c r="AD6" s="81">
        <f t="shared" si="0"/>
        <v>7</v>
      </c>
      <c r="AE6" s="81">
        <f t="shared" si="0"/>
        <v>6</v>
      </c>
      <c r="AF6" s="81">
        <f t="shared" si="0"/>
        <v>6</v>
      </c>
      <c r="AG6" s="81">
        <f t="shared" si="0"/>
        <v>6</v>
      </c>
      <c r="AH6" s="81">
        <f t="shared" si="0"/>
        <v>6</v>
      </c>
      <c r="AI6" s="81">
        <f t="shared" si="0"/>
        <v>4</v>
      </c>
      <c r="AJ6" s="81">
        <f t="shared" si="0"/>
        <v>6</v>
      </c>
      <c r="AK6" s="81">
        <f t="shared" si="0"/>
        <v>6</v>
      </c>
      <c r="AL6" s="81">
        <f t="shared" si="0"/>
        <v>6</v>
      </c>
      <c r="AM6" s="81">
        <f t="shared" si="0"/>
        <v>5</v>
      </c>
      <c r="AN6" s="81">
        <f t="shared" si="0"/>
        <v>5</v>
      </c>
      <c r="AO6" s="81">
        <f t="shared" si="0"/>
        <v>6</v>
      </c>
      <c r="AP6" s="81">
        <f t="shared" si="0"/>
        <v>6</v>
      </c>
      <c r="AQ6" s="81">
        <f t="shared" si="0"/>
        <v>0</v>
      </c>
      <c r="AR6" s="81">
        <f t="shared" si="0"/>
        <v>0</v>
      </c>
      <c r="AS6" s="81">
        <f t="shared" si="0"/>
        <v>0</v>
      </c>
      <c r="AT6" s="81">
        <f t="shared" si="0"/>
        <v>7</v>
      </c>
      <c r="AU6" s="81">
        <v>7</v>
      </c>
      <c r="AV6" s="80" t="s">
        <v>64</v>
      </c>
      <c r="AW6" s="97" t="s">
        <v>64</v>
      </c>
      <c r="AX6" s="97"/>
      <c r="AY6" s="97"/>
      <c r="AZ6" s="97"/>
      <c r="BA6" s="97"/>
      <c r="BB6" s="97"/>
      <c r="BC6" s="97"/>
      <c r="BD6" s="97"/>
      <c r="BE6" s="97" t="s">
        <v>64</v>
      </c>
    </row>
    <row r="7" spans="1:57" ht="40.5" customHeight="1" thickBot="1">
      <c r="A7" s="29"/>
      <c r="B7" s="137"/>
      <c r="C7" s="139"/>
      <c r="D7" s="96" t="s">
        <v>48</v>
      </c>
      <c r="E7" s="81">
        <f>SUM(E9,E11,E13,E15)</f>
        <v>156</v>
      </c>
      <c r="F7" s="81">
        <f aca="true" t="shared" si="1" ref="F7:AU7">SUM(F9,F11,F13,F15)</f>
        <v>4</v>
      </c>
      <c r="G7" s="81">
        <f t="shared" si="1"/>
        <v>4</v>
      </c>
      <c r="H7" s="81">
        <f t="shared" si="1"/>
        <v>5</v>
      </c>
      <c r="I7" s="81">
        <f t="shared" si="1"/>
        <v>5</v>
      </c>
      <c r="J7" s="81">
        <f t="shared" si="1"/>
        <v>4</v>
      </c>
      <c r="K7" s="81">
        <f t="shared" si="1"/>
        <v>4</v>
      </c>
      <c r="L7" s="81">
        <f t="shared" si="1"/>
        <v>4</v>
      </c>
      <c r="M7" s="81">
        <f t="shared" si="1"/>
        <v>4</v>
      </c>
      <c r="N7" s="81">
        <f t="shared" si="1"/>
        <v>4</v>
      </c>
      <c r="O7" s="81">
        <f t="shared" si="1"/>
        <v>4</v>
      </c>
      <c r="P7" s="81">
        <f t="shared" si="1"/>
        <v>5</v>
      </c>
      <c r="Q7" s="81">
        <f t="shared" si="1"/>
        <v>5</v>
      </c>
      <c r="R7" s="81">
        <f t="shared" si="1"/>
        <v>5</v>
      </c>
      <c r="S7" s="81">
        <f t="shared" si="1"/>
        <v>5</v>
      </c>
      <c r="T7" s="81">
        <f t="shared" si="1"/>
        <v>5</v>
      </c>
      <c r="U7" s="81">
        <f t="shared" si="1"/>
        <v>5</v>
      </c>
      <c r="V7" s="81">
        <f t="shared" si="1"/>
        <v>5</v>
      </c>
      <c r="W7" s="81" t="s">
        <v>72</v>
      </c>
      <c r="X7" s="81" t="s">
        <v>72</v>
      </c>
      <c r="Y7" s="81">
        <f t="shared" si="1"/>
        <v>3</v>
      </c>
      <c r="Z7" s="81">
        <f t="shared" si="1"/>
        <v>4</v>
      </c>
      <c r="AA7" s="81">
        <f t="shared" si="1"/>
        <v>4</v>
      </c>
      <c r="AB7" s="81">
        <f t="shared" si="1"/>
        <v>4</v>
      </c>
      <c r="AC7" s="81">
        <f t="shared" si="1"/>
        <v>4</v>
      </c>
      <c r="AD7" s="81">
        <f t="shared" si="1"/>
        <v>4</v>
      </c>
      <c r="AE7" s="81">
        <f t="shared" si="1"/>
        <v>5</v>
      </c>
      <c r="AF7" s="81">
        <f t="shared" si="1"/>
        <v>4</v>
      </c>
      <c r="AG7" s="81">
        <f t="shared" si="1"/>
        <v>4</v>
      </c>
      <c r="AH7" s="81">
        <f t="shared" si="1"/>
        <v>4</v>
      </c>
      <c r="AI7" s="81">
        <f t="shared" si="1"/>
        <v>4</v>
      </c>
      <c r="AJ7" s="81">
        <f t="shared" si="1"/>
        <v>4</v>
      </c>
      <c r="AK7" s="81">
        <f t="shared" si="1"/>
        <v>3</v>
      </c>
      <c r="AL7" s="81">
        <f t="shared" si="1"/>
        <v>4</v>
      </c>
      <c r="AM7" s="81">
        <f t="shared" si="1"/>
        <v>7</v>
      </c>
      <c r="AN7" s="81">
        <f t="shared" si="1"/>
        <v>4</v>
      </c>
      <c r="AO7" s="81">
        <f t="shared" si="1"/>
        <v>5</v>
      </c>
      <c r="AP7" s="81">
        <f t="shared" si="1"/>
        <v>0</v>
      </c>
      <c r="AQ7" s="81">
        <f t="shared" si="1"/>
        <v>0</v>
      </c>
      <c r="AR7" s="81">
        <f t="shared" si="1"/>
        <v>0</v>
      </c>
      <c r="AS7" s="81">
        <f t="shared" si="1"/>
        <v>0</v>
      </c>
      <c r="AT7" s="81">
        <f t="shared" si="1"/>
        <v>4</v>
      </c>
      <c r="AU7" s="81">
        <f t="shared" si="1"/>
        <v>4</v>
      </c>
      <c r="AV7" s="80" t="s">
        <v>64</v>
      </c>
      <c r="AW7" s="97"/>
      <c r="AX7" s="97"/>
      <c r="AY7" s="97"/>
      <c r="AZ7" s="97"/>
      <c r="BA7" s="97"/>
      <c r="BB7" s="97"/>
      <c r="BC7" s="97"/>
      <c r="BD7" s="97"/>
      <c r="BE7" s="97"/>
    </row>
    <row r="8" spans="1:57" ht="13.5" thickBot="1">
      <c r="A8" s="29"/>
      <c r="B8" s="146" t="s">
        <v>135</v>
      </c>
      <c r="C8" s="146" t="s">
        <v>136</v>
      </c>
      <c r="D8" s="101" t="s">
        <v>47</v>
      </c>
      <c r="E8" s="102">
        <v>48</v>
      </c>
      <c r="F8" s="103">
        <v>3</v>
      </c>
      <c r="G8" s="103">
        <v>2</v>
      </c>
      <c r="H8" s="103">
        <v>3</v>
      </c>
      <c r="I8" s="103">
        <v>3</v>
      </c>
      <c r="J8" s="103">
        <v>3</v>
      </c>
      <c r="K8" s="103">
        <v>3</v>
      </c>
      <c r="L8" s="103">
        <v>3</v>
      </c>
      <c r="M8" s="103">
        <v>3</v>
      </c>
      <c r="N8" s="103">
        <v>3</v>
      </c>
      <c r="O8" s="103">
        <v>3</v>
      </c>
      <c r="P8" s="103">
        <v>3</v>
      </c>
      <c r="Q8" s="103">
        <v>3</v>
      </c>
      <c r="R8" s="103">
        <v>3</v>
      </c>
      <c r="S8" s="103">
        <v>3</v>
      </c>
      <c r="T8" s="103">
        <v>3</v>
      </c>
      <c r="U8" s="103">
        <v>2</v>
      </c>
      <c r="V8" s="103">
        <v>2</v>
      </c>
      <c r="W8" s="80" t="s">
        <v>72</v>
      </c>
      <c r="X8" s="80" t="s">
        <v>72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1">
        <v>0</v>
      </c>
      <c r="AU8" s="101">
        <v>0</v>
      </c>
      <c r="AV8" s="78" t="s">
        <v>118</v>
      </c>
      <c r="AW8" s="78" t="s">
        <v>72</v>
      </c>
      <c r="AX8" s="78" t="s">
        <v>72</v>
      </c>
      <c r="AY8" s="78" t="s">
        <v>72</v>
      </c>
      <c r="AZ8" s="78" t="s">
        <v>72</v>
      </c>
      <c r="BA8" s="78" t="s">
        <v>72</v>
      </c>
      <c r="BB8" s="78" t="s">
        <v>72</v>
      </c>
      <c r="BC8" s="78" t="s">
        <v>72</v>
      </c>
      <c r="BD8" s="78" t="s">
        <v>72</v>
      </c>
      <c r="BE8" s="78" t="s">
        <v>72</v>
      </c>
    </row>
    <row r="9" spans="1:57" ht="18.75" customHeight="1" thickBot="1">
      <c r="A9" s="29"/>
      <c r="B9" s="148"/>
      <c r="C9" s="148"/>
      <c r="D9" s="30" t="s">
        <v>48</v>
      </c>
      <c r="E9" s="62">
        <v>24</v>
      </c>
      <c r="F9" s="52">
        <v>1</v>
      </c>
      <c r="G9" s="52">
        <v>1</v>
      </c>
      <c r="H9" s="52">
        <v>1</v>
      </c>
      <c r="I9" s="52">
        <v>1</v>
      </c>
      <c r="J9" s="52">
        <v>1</v>
      </c>
      <c r="K9" s="52">
        <v>1</v>
      </c>
      <c r="L9" s="52">
        <v>1</v>
      </c>
      <c r="M9" s="52">
        <v>1</v>
      </c>
      <c r="N9" s="52">
        <v>1</v>
      </c>
      <c r="O9" s="52">
        <v>1</v>
      </c>
      <c r="P9" s="52">
        <v>2</v>
      </c>
      <c r="Q9" s="52">
        <v>2</v>
      </c>
      <c r="R9" s="52">
        <v>2</v>
      </c>
      <c r="S9" s="52">
        <v>2</v>
      </c>
      <c r="T9" s="52">
        <v>2</v>
      </c>
      <c r="U9" s="52">
        <v>2</v>
      </c>
      <c r="V9" s="30">
        <v>2</v>
      </c>
      <c r="W9" s="80" t="s">
        <v>72</v>
      </c>
      <c r="X9" s="80" t="s">
        <v>72</v>
      </c>
      <c r="Y9" s="31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77">
        <v>0</v>
      </c>
      <c r="AU9" s="77">
        <v>0</v>
      </c>
      <c r="AV9" s="78" t="s">
        <v>118</v>
      </c>
      <c r="AW9" s="78" t="s">
        <v>72</v>
      </c>
      <c r="AX9" s="78" t="s">
        <v>72</v>
      </c>
      <c r="AY9" s="78" t="s">
        <v>72</v>
      </c>
      <c r="AZ9" s="78" t="s">
        <v>72</v>
      </c>
      <c r="BA9" s="78" t="s">
        <v>72</v>
      </c>
      <c r="BB9" s="78" t="s">
        <v>72</v>
      </c>
      <c r="BC9" s="78" t="s">
        <v>72</v>
      </c>
      <c r="BD9" s="78" t="s">
        <v>72</v>
      </c>
      <c r="BE9" s="78" t="s">
        <v>72</v>
      </c>
    </row>
    <row r="10" spans="1:57" ht="13.5" thickBot="1">
      <c r="A10" s="29"/>
      <c r="B10" s="146" t="s">
        <v>137</v>
      </c>
      <c r="C10" s="146" t="s">
        <v>4</v>
      </c>
      <c r="D10" s="101" t="s">
        <v>47</v>
      </c>
      <c r="E10" s="102">
        <v>48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80" t="s">
        <v>72</v>
      </c>
      <c r="X10" s="80" t="s">
        <v>72</v>
      </c>
      <c r="Y10" s="103">
        <v>3</v>
      </c>
      <c r="Z10" s="103">
        <v>3</v>
      </c>
      <c r="AA10" s="103">
        <v>3</v>
      </c>
      <c r="AB10" s="103">
        <v>3</v>
      </c>
      <c r="AC10" s="103">
        <v>3</v>
      </c>
      <c r="AD10" s="103">
        <v>3</v>
      </c>
      <c r="AE10" s="103">
        <v>2</v>
      </c>
      <c r="AF10" s="103">
        <v>2</v>
      </c>
      <c r="AG10" s="103">
        <v>2</v>
      </c>
      <c r="AH10" s="103">
        <v>2</v>
      </c>
      <c r="AI10" s="103">
        <v>2</v>
      </c>
      <c r="AJ10" s="103">
        <v>2</v>
      </c>
      <c r="AK10" s="103">
        <v>2</v>
      </c>
      <c r="AL10" s="103">
        <v>2</v>
      </c>
      <c r="AM10" s="103">
        <v>2</v>
      </c>
      <c r="AN10" s="103">
        <v>2</v>
      </c>
      <c r="AO10" s="103">
        <v>2</v>
      </c>
      <c r="AP10" s="103">
        <v>2</v>
      </c>
      <c r="AQ10" s="103">
        <v>0</v>
      </c>
      <c r="AR10" s="103">
        <v>0</v>
      </c>
      <c r="AS10" s="103">
        <v>0</v>
      </c>
      <c r="AT10" s="103">
        <v>3</v>
      </c>
      <c r="AU10" s="101">
        <v>3</v>
      </c>
      <c r="AV10" s="78" t="s">
        <v>118</v>
      </c>
      <c r="AW10" s="78" t="s">
        <v>72</v>
      </c>
      <c r="AX10" s="78" t="s">
        <v>72</v>
      </c>
      <c r="AY10" s="78" t="s">
        <v>72</v>
      </c>
      <c r="AZ10" s="78" t="s">
        <v>72</v>
      </c>
      <c r="BA10" s="78" t="s">
        <v>72</v>
      </c>
      <c r="BB10" s="78" t="s">
        <v>72</v>
      </c>
      <c r="BC10" s="78" t="s">
        <v>72</v>
      </c>
      <c r="BD10" s="78" t="s">
        <v>72</v>
      </c>
      <c r="BE10" s="78" t="s">
        <v>72</v>
      </c>
    </row>
    <row r="11" spans="1:57" ht="19.5" customHeight="1" thickBot="1">
      <c r="A11" s="29"/>
      <c r="B11" s="147"/>
      <c r="C11" s="147"/>
      <c r="D11" s="30" t="s">
        <v>48</v>
      </c>
      <c r="E11" s="62">
        <v>24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80" t="s">
        <v>72</v>
      </c>
      <c r="X11" s="80" t="s">
        <v>72</v>
      </c>
      <c r="Y11" s="31" t="s">
        <v>64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2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31">
        <v>2</v>
      </c>
      <c r="AM11" s="31">
        <v>3</v>
      </c>
      <c r="AN11" s="31">
        <v>2</v>
      </c>
      <c r="AO11" s="31">
        <v>1</v>
      </c>
      <c r="AP11" s="31">
        <v>0</v>
      </c>
      <c r="AQ11" s="31">
        <v>0</v>
      </c>
      <c r="AR11" s="31">
        <v>0</v>
      </c>
      <c r="AS11" s="31">
        <v>0</v>
      </c>
      <c r="AT11" s="31">
        <v>2</v>
      </c>
      <c r="AU11" s="99">
        <v>1</v>
      </c>
      <c r="AV11" s="78" t="s">
        <v>118</v>
      </c>
      <c r="AW11" s="78" t="s">
        <v>72</v>
      </c>
      <c r="AX11" s="78" t="s">
        <v>72</v>
      </c>
      <c r="AY11" s="78" t="s">
        <v>72</v>
      </c>
      <c r="AZ11" s="78" t="s">
        <v>72</v>
      </c>
      <c r="BA11" s="78" t="s">
        <v>72</v>
      </c>
      <c r="BB11" s="78" t="s">
        <v>72</v>
      </c>
      <c r="BC11" s="78" t="s">
        <v>72</v>
      </c>
      <c r="BD11" s="78" t="s">
        <v>72</v>
      </c>
      <c r="BE11" s="78" t="s">
        <v>72</v>
      </c>
    </row>
    <row r="12" spans="1:57" ht="13.5" thickBot="1">
      <c r="A12" s="29"/>
      <c r="B12" s="146" t="s">
        <v>138</v>
      </c>
      <c r="C12" s="146" t="s">
        <v>3</v>
      </c>
      <c r="D12" s="101" t="s">
        <v>47</v>
      </c>
      <c r="E12" s="102">
        <v>72</v>
      </c>
      <c r="F12" s="103">
        <v>1</v>
      </c>
      <c r="G12" s="103">
        <v>2</v>
      </c>
      <c r="H12" s="103">
        <v>2</v>
      </c>
      <c r="I12" s="103">
        <v>2</v>
      </c>
      <c r="J12" s="103">
        <v>2</v>
      </c>
      <c r="K12" s="103">
        <v>2</v>
      </c>
      <c r="L12" s="103">
        <v>2</v>
      </c>
      <c r="M12" s="103">
        <v>2</v>
      </c>
      <c r="N12" s="103">
        <v>2</v>
      </c>
      <c r="O12" s="103">
        <v>2</v>
      </c>
      <c r="P12" s="103">
        <v>2</v>
      </c>
      <c r="Q12" s="103">
        <v>2</v>
      </c>
      <c r="R12" s="103">
        <v>2</v>
      </c>
      <c r="S12" s="103">
        <v>2</v>
      </c>
      <c r="T12" s="103">
        <v>2</v>
      </c>
      <c r="U12" s="103">
        <v>3</v>
      </c>
      <c r="V12" s="103">
        <v>3</v>
      </c>
      <c r="W12" s="80" t="s">
        <v>72</v>
      </c>
      <c r="X12" s="80" t="s">
        <v>72</v>
      </c>
      <c r="Y12" s="103">
        <v>2</v>
      </c>
      <c r="Z12" s="103">
        <v>3</v>
      </c>
      <c r="AA12" s="103">
        <v>2</v>
      </c>
      <c r="AB12" s="103">
        <v>2</v>
      </c>
      <c r="AC12" s="103">
        <v>2</v>
      </c>
      <c r="AD12" s="103">
        <v>2</v>
      </c>
      <c r="AE12" s="103">
        <v>2</v>
      </c>
      <c r="AF12" s="103">
        <v>2</v>
      </c>
      <c r="AG12" s="103">
        <v>2</v>
      </c>
      <c r="AH12" s="103">
        <v>2</v>
      </c>
      <c r="AI12" s="103">
        <v>0</v>
      </c>
      <c r="AJ12" s="103">
        <v>2</v>
      </c>
      <c r="AK12" s="103">
        <v>2</v>
      </c>
      <c r="AL12" s="103">
        <v>2</v>
      </c>
      <c r="AM12" s="103">
        <v>1</v>
      </c>
      <c r="AN12" s="103">
        <v>1</v>
      </c>
      <c r="AO12" s="103">
        <v>2</v>
      </c>
      <c r="AP12" s="103">
        <v>2</v>
      </c>
      <c r="AQ12" s="103">
        <v>0</v>
      </c>
      <c r="AR12" s="103">
        <v>0</v>
      </c>
      <c r="AS12" s="103">
        <v>0</v>
      </c>
      <c r="AT12" s="103">
        <v>2</v>
      </c>
      <c r="AU12" s="101">
        <v>2</v>
      </c>
      <c r="AV12" s="78" t="s">
        <v>118</v>
      </c>
      <c r="AW12" s="78" t="s">
        <v>72</v>
      </c>
      <c r="AX12" s="78" t="s">
        <v>72</v>
      </c>
      <c r="AY12" s="78" t="s">
        <v>72</v>
      </c>
      <c r="AZ12" s="78" t="s">
        <v>72</v>
      </c>
      <c r="BA12" s="78" t="s">
        <v>72</v>
      </c>
      <c r="BB12" s="78" t="s">
        <v>72</v>
      </c>
      <c r="BC12" s="78" t="s">
        <v>72</v>
      </c>
      <c r="BD12" s="78" t="s">
        <v>72</v>
      </c>
      <c r="BE12" s="78" t="s">
        <v>72</v>
      </c>
    </row>
    <row r="13" spans="1:57" ht="21" customHeight="1" thickBot="1">
      <c r="A13" s="29"/>
      <c r="B13" s="147"/>
      <c r="C13" s="148"/>
      <c r="D13" s="30" t="s">
        <v>48</v>
      </c>
      <c r="E13" s="62">
        <v>36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>
        <v>1</v>
      </c>
      <c r="T13" s="52">
        <v>1</v>
      </c>
      <c r="U13" s="52">
        <v>1</v>
      </c>
      <c r="V13" s="52">
        <v>1</v>
      </c>
      <c r="W13" s="80" t="s">
        <v>72</v>
      </c>
      <c r="X13" s="80" t="s">
        <v>72</v>
      </c>
      <c r="Y13" s="50">
        <v>1</v>
      </c>
      <c r="Z13" s="50">
        <v>1</v>
      </c>
      <c r="AA13" s="50">
        <v>1</v>
      </c>
      <c r="AB13" s="50">
        <v>1</v>
      </c>
      <c r="AC13" s="50">
        <v>1</v>
      </c>
      <c r="AD13" s="50">
        <v>1</v>
      </c>
      <c r="AE13" s="50">
        <v>1</v>
      </c>
      <c r="AF13" s="50">
        <v>1</v>
      </c>
      <c r="AG13" s="50">
        <v>1</v>
      </c>
      <c r="AH13" s="50">
        <v>1</v>
      </c>
      <c r="AI13" s="50">
        <v>1</v>
      </c>
      <c r="AJ13" s="50">
        <v>1</v>
      </c>
      <c r="AK13" s="50">
        <v>1</v>
      </c>
      <c r="AL13" s="50">
        <v>1</v>
      </c>
      <c r="AM13" s="50">
        <v>1</v>
      </c>
      <c r="AN13" s="50">
        <v>1</v>
      </c>
      <c r="AO13" s="50">
        <v>2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99">
        <v>1</v>
      </c>
      <c r="AV13" s="78" t="s">
        <v>118</v>
      </c>
      <c r="AW13" s="78" t="s">
        <v>72</v>
      </c>
      <c r="AX13" s="78" t="s">
        <v>72</v>
      </c>
      <c r="AY13" s="78" t="s">
        <v>72</v>
      </c>
      <c r="AZ13" s="78" t="s">
        <v>72</v>
      </c>
      <c r="BA13" s="78" t="s">
        <v>72</v>
      </c>
      <c r="BB13" s="78" t="s">
        <v>72</v>
      </c>
      <c r="BC13" s="78" t="s">
        <v>72</v>
      </c>
      <c r="BD13" s="78" t="s">
        <v>72</v>
      </c>
      <c r="BE13" s="78" t="s">
        <v>72</v>
      </c>
    </row>
    <row r="14" spans="1:57" ht="13.5" thickBot="1">
      <c r="A14" s="29"/>
      <c r="B14" s="146" t="s">
        <v>139</v>
      </c>
      <c r="C14" s="146" t="s">
        <v>140</v>
      </c>
      <c r="D14" s="101" t="s">
        <v>47</v>
      </c>
      <c r="E14" s="102">
        <v>72</v>
      </c>
      <c r="F14" s="103">
        <v>3</v>
      </c>
      <c r="G14" s="103">
        <v>3</v>
      </c>
      <c r="H14" s="103">
        <v>2</v>
      </c>
      <c r="I14" s="103">
        <v>2</v>
      </c>
      <c r="J14" s="103">
        <v>2</v>
      </c>
      <c r="K14" s="103">
        <v>2</v>
      </c>
      <c r="L14" s="103">
        <v>2</v>
      </c>
      <c r="M14" s="103">
        <v>2</v>
      </c>
      <c r="N14" s="103">
        <v>2</v>
      </c>
      <c r="O14" s="103">
        <v>2</v>
      </c>
      <c r="P14" s="103">
        <v>2</v>
      </c>
      <c r="Q14" s="103">
        <v>2</v>
      </c>
      <c r="R14" s="103">
        <v>2</v>
      </c>
      <c r="S14" s="103">
        <v>2</v>
      </c>
      <c r="T14" s="103">
        <v>2</v>
      </c>
      <c r="U14" s="103">
        <v>2</v>
      </c>
      <c r="V14" s="103">
        <v>2</v>
      </c>
      <c r="W14" s="80" t="s">
        <v>72</v>
      </c>
      <c r="X14" s="80" t="s">
        <v>72</v>
      </c>
      <c r="Y14" s="103">
        <v>1</v>
      </c>
      <c r="Z14" s="103">
        <v>1</v>
      </c>
      <c r="AA14" s="103">
        <v>1</v>
      </c>
      <c r="AB14" s="103">
        <v>1</v>
      </c>
      <c r="AC14" s="103">
        <v>2</v>
      </c>
      <c r="AD14" s="103">
        <v>2</v>
      </c>
      <c r="AE14" s="103">
        <v>2</v>
      </c>
      <c r="AF14" s="103">
        <v>2</v>
      </c>
      <c r="AG14" s="103">
        <v>2</v>
      </c>
      <c r="AH14" s="103">
        <v>2</v>
      </c>
      <c r="AI14" s="103">
        <v>2</v>
      </c>
      <c r="AJ14" s="103">
        <v>2</v>
      </c>
      <c r="AK14" s="103">
        <v>2</v>
      </c>
      <c r="AL14" s="103">
        <v>2</v>
      </c>
      <c r="AM14" s="103">
        <v>2</v>
      </c>
      <c r="AN14" s="103">
        <v>2</v>
      </c>
      <c r="AO14" s="103">
        <v>2</v>
      </c>
      <c r="AP14" s="103">
        <v>2</v>
      </c>
      <c r="AQ14" s="103">
        <v>0</v>
      </c>
      <c r="AR14" s="103">
        <v>0</v>
      </c>
      <c r="AS14" s="103">
        <v>0</v>
      </c>
      <c r="AT14" s="103">
        <v>2</v>
      </c>
      <c r="AU14" s="101">
        <v>2</v>
      </c>
      <c r="AV14" s="78" t="s">
        <v>118</v>
      </c>
      <c r="AW14" s="78" t="s">
        <v>72</v>
      </c>
      <c r="AX14" s="78" t="s">
        <v>72</v>
      </c>
      <c r="AY14" s="78" t="s">
        <v>72</v>
      </c>
      <c r="AZ14" s="78" t="s">
        <v>72</v>
      </c>
      <c r="BA14" s="78" t="s">
        <v>72</v>
      </c>
      <c r="BB14" s="78" t="s">
        <v>72</v>
      </c>
      <c r="BC14" s="78" t="s">
        <v>72</v>
      </c>
      <c r="BD14" s="78" t="s">
        <v>72</v>
      </c>
      <c r="BE14" s="78" t="s">
        <v>72</v>
      </c>
    </row>
    <row r="15" spans="1:57" ht="18" customHeight="1" thickBot="1">
      <c r="A15" s="29"/>
      <c r="B15" s="147"/>
      <c r="C15" s="148"/>
      <c r="D15" s="30" t="s">
        <v>48</v>
      </c>
      <c r="E15" s="62">
        <v>72</v>
      </c>
      <c r="F15" s="52">
        <v>2</v>
      </c>
      <c r="G15" s="52">
        <v>2</v>
      </c>
      <c r="H15" s="52">
        <v>3</v>
      </c>
      <c r="I15" s="52">
        <v>3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2">
        <v>2</v>
      </c>
      <c r="V15" s="30">
        <v>2</v>
      </c>
      <c r="W15" s="80" t="s">
        <v>72</v>
      </c>
      <c r="X15" s="80" t="s">
        <v>72</v>
      </c>
      <c r="Y15" s="31">
        <v>2</v>
      </c>
      <c r="Z15" s="31">
        <v>2</v>
      </c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2</v>
      </c>
      <c r="AH15" s="31">
        <v>2</v>
      </c>
      <c r="AI15" s="31">
        <v>2</v>
      </c>
      <c r="AJ15" s="31">
        <v>2</v>
      </c>
      <c r="AK15" s="31">
        <v>1</v>
      </c>
      <c r="AL15" s="31">
        <v>1</v>
      </c>
      <c r="AM15" s="31">
        <v>3</v>
      </c>
      <c r="AN15" s="31">
        <v>1</v>
      </c>
      <c r="AO15" s="31">
        <v>2</v>
      </c>
      <c r="AP15" s="31">
        <v>0</v>
      </c>
      <c r="AQ15" s="31">
        <v>0</v>
      </c>
      <c r="AR15" s="31">
        <v>0</v>
      </c>
      <c r="AS15" s="31">
        <v>0</v>
      </c>
      <c r="AT15" s="31">
        <v>2</v>
      </c>
      <c r="AU15" s="99">
        <v>2</v>
      </c>
      <c r="AV15" s="78" t="s">
        <v>118</v>
      </c>
      <c r="AW15" s="78" t="s">
        <v>72</v>
      </c>
      <c r="AX15" s="78" t="s">
        <v>72</v>
      </c>
      <c r="AY15" s="78" t="s">
        <v>72</v>
      </c>
      <c r="AZ15" s="78" t="s">
        <v>72</v>
      </c>
      <c r="BA15" s="78" t="s">
        <v>72</v>
      </c>
      <c r="BB15" s="78" t="s">
        <v>72</v>
      </c>
      <c r="BC15" s="78" t="s">
        <v>72</v>
      </c>
      <c r="BD15" s="78" t="s">
        <v>72</v>
      </c>
      <c r="BE15" s="78" t="s">
        <v>72</v>
      </c>
    </row>
    <row r="16" spans="1:57" ht="13.5" thickBot="1">
      <c r="A16" s="29"/>
      <c r="B16" s="136" t="s">
        <v>144</v>
      </c>
      <c r="C16" s="136" t="s">
        <v>207</v>
      </c>
      <c r="D16" s="78" t="s">
        <v>47</v>
      </c>
      <c r="E16" s="79">
        <v>72</v>
      </c>
      <c r="F16" s="80">
        <v>2</v>
      </c>
      <c r="G16" s="80">
        <v>2</v>
      </c>
      <c r="H16" s="80">
        <v>2</v>
      </c>
      <c r="I16" s="80">
        <v>2</v>
      </c>
      <c r="J16" s="80">
        <v>3</v>
      </c>
      <c r="K16" s="80">
        <v>3</v>
      </c>
      <c r="L16" s="80">
        <v>2</v>
      </c>
      <c r="M16" s="80">
        <v>2</v>
      </c>
      <c r="N16" s="80">
        <v>2</v>
      </c>
      <c r="O16" s="80">
        <v>2</v>
      </c>
      <c r="P16" s="80">
        <v>2</v>
      </c>
      <c r="Q16" s="80">
        <v>2</v>
      </c>
      <c r="R16" s="80">
        <v>2</v>
      </c>
      <c r="S16" s="80">
        <v>2</v>
      </c>
      <c r="T16" s="80">
        <v>2</v>
      </c>
      <c r="U16" s="80">
        <v>2</v>
      </c>
      <c r="V16" s="80">
        <v>2</v>
      </c>
      <c r="W16" s="80" t="s">
        <v>72</v>
      </c>
      <c r="X16" s="80" t="s">
        <v>72</v>
      </c>
      <c r="Y16" s="78">
        <v>1</v>
      </c>
      <c r="Z16" s="78">
        <v>1</v>
      </c>
      <c r="AA16" s="78">
        <v>2</v>
      </c>
      <c r="AB16" s="78">
        <v>2</v>
      </c>
      <c r="AC16" s="78">
        <v>2</v>
      </c>
      <c r="AD16" s="78">
        <v>2</v>
      </c>
      <c r="AE16" s="78">
        <v>2</v>
      </c>
      <c r="AF16" s="78">
        <v>2</v>
      </c>
      <c r="AG16" s="78">
        <v>2</v>
      </c>
      <c r="AH16" s="78">
        <v>2</v>
      </c>
      <c r="AI16" s="78">
        <v>2</v>
      </c>
      <c r="AJ16" s="78">
        <v>2</v>
      </c>
      <c r="AK16" s="78">
        <v>1</v>
      </c>
      <c r="AL16" s="78">
        <v>2</v>
      </c>
      <c r="AM16" s="78">
        <v>2</v>
      </c>
      <c r="AN16" s="78">
        <v>2</v>
      </c>
      <c r="AO16" s="78">
        <v>2</v>
      </c>
      <c r="AP16" s="78">
        <v>2</v>
      </c>
      <c r="AQ16" s="78">
        <v>0</v>
      </c>
      <c r="AR16" s="78">
        <v>0</v>
      </c>
      <c r="AS16" s="78">
        <v>0</v>
      </c>
      <c r="AT16" s="80">
        <v>1</v>
      </c>
      <c r="AU16" s="78">
        <v>2</v>
      </c>
      <c r="AV16" s="78" t="s">
        <v>118</v>
      </c>
      <c r="AW16" s="78" t="s">
        <v>72</v>
      </c>
      <c r="AX16" s="78" t="s">
        <v>72</v>
      </c>
      <c r="AY16" s="78" t="s">
        <v>72</v>
      </c>
      <c r="AZ16" s="78" t="s">
        <v>72</v>
      </c>
      <c r="BA16" s="78" t="s">
        <v>72</v>
      </c>
      <c r="BB16" s="78" t="s">
        <v>72</v>
      </c>
      <c r="BC16" s="78" t="s">
        <v>72</v>
      </c>
      <c r="BD16" s="78" t="s">
        <v>72</v>
      </c>
      <c r="BE16" s="78" t="s">
        <v>72</v>
      </c>
    </row>
    <row r="17" spans="1:57" ht="28.5" customHeight="1" thickBot="1">
      <c r="A17" s="29"/>
      <c r="B17" s="149"/>
      <c r="C17" s="137"/>
      <c r="D17" s="78" t="s">
        <v>48</v>
      </c>
      <c r="E17" s="81">
        <v>36</v>
      </c>
      <c r="F17" s="80">
        <v>1</v>
      </c>
      <c r="G17" s="80">
        <v>1</v>
      </c>
      <c r="H17" s="80">
        <v>1</v>
      </c>
      <c r="I17" s="80">
        <v>1</v>
      </c>
      <c r="J17" s="80">
        <v>1</v>
      </c>
      <c r="K17" s="80">
        <v>1</v>
      </c>
      <c r="L17" s="80">
        <v>2</v>
      </c>
      <c r="M17" s="80">
        <v>1</v>
      </c>
      <c r="N17" s="80">
        <v>1</v>
      </c>
      <c r="O17" s="80">
        <v>1</v>
      </c>
      <c r="P17" s="80">
        <v>1</v>
      </c>
      <c r="Q17" s="80">
        <v>1</v>
      </c>
      <c r="R17" s="80">
        <v>1</v>
      </c>
      <c r="S17" s="80">
        <v>1</v>
      </c>
      <c r="T17" s="80">
        <v>1</v>
      </c>
      <c r="U17" s="80">
        <v>1</v>
      </c>
      <c r="V17" s="80">
        <v>1</v>
      </c>
      <c r="W17" s="80" t="s">
        <v>72</v>
      </c>
      <c r="X17" s="80" t="s">
        <v>72</v>
      </c>
      <c r="Y17" s="80">
        <v>1</v>
      </c>
      <c r="Z17" s="80">
        <v>1</v>
      </c>
      <c r="AA17" s="80">
        <v>1</v>
      </c>
      <c r="AB17" s="80">
        <v>1</v>
      </c>
      <c r="AC17" s="80">
        <v>1</v>
      </c>
      <c r="AD17" s="80">
        <v>1</v>
      </c>
      <c r="AE17" s="80">
        <v>1</v>
      </c>
      <c r="AF17" s="80">
        <v>1</v>
      </c>
      <c r="AG17" s="80">
        <v>1</v>
      </c>
      <c r="AH17" s="80">
        <v>1</v>
      </c>
      <c r="AI17" s="80">
        <v>1</v>
      </c>
      <c r="AJ17" s="80">
        <v>1</v>
      </c>
      <c r="AK17" s="80">
        <v>1</v>
      </c>
      <c r="AL17" s="80">
        <v>1</v>
      </c>
      <c r="AM17" s="80">
        <v>1</v>
      </c>
      <c r="AN17" s="80">
        <v>1</v>
      </c>
      <c r="AO17" s="80">
        <v>1</v>
      </c>
      <c r="AP17" s="80">
        <v>1</v>
      </c>
      <c r="AQ17" s="80">
        <v>0</v>
      </c>
      <c r="AR17" s="80">
        <v>0</v>
      </c>
      <c r="AS17" s="80">
        <v>0</v>
      </c>
      <c r="AT17" s="80">
        <v>0</v>
      </c>
      <c r="AU17" s="78">
        <v>0</v>
      </c>
      <c r="AV17" s="78" t="s">
        <v>118</v>
      </c>
      <c r="AW17" s="78" t="s">
        <v>72</v>
      </c>
      <c r="AX17" s="78" t="s">
        <v>72</v>
      </c>
      <c r="AY17" s="78" t="s">
        <v>72</v>
      </c>
      <c r="AZ17" s="78" t="s">
        <v>72</v>
      </c>
      <c r="BA17" s="78" t="s">
        <v>72</v>
      </c>
      <c r="BB17" s="78" t="s">
        <v>72</v>
      </c>
      <c r="BC17" s="78" t="s">
        <v>72</v>
      </c>
      <c r="BD17" s="78" t="s">
        <v>72</v>
      </c>
      <c r="BE17" s="78" t="s">
        <v>72</v>
      </c>
    </row>
    <row r="18" spans="1:57" ht="13.5" thickBot="1">
      <c r="A18" s="29"/>
      <c r="B18" s="146" t="s">
        <v>147</v>
      </c>
      <c r="C18" s="146" t="s">
        <v>9</v>
      </c>
      <c r="D18" s="101" t="s">
        <v>47</v>
      </c>
      <c r="E18" s="102">
        <v>36</v>
      </c>
      <c r="F18" s="103">
        <v>2</v>
      </c>
      <c r="G18" s="103">
        <v>2</v>
      </c>
      <c r="H18" s="103">
        <v>2</v>
      </c>
      <c r="I18" s="103">
        <v>2</v>
      </c>
      <c r="J18" s="103">
        <v>3</v>
      </c>
      <c r="K18" s="103">
        <v>3</v>
      </c>
      <c r="L18" s="103">
        <v>2</v>
      </c>
      <c r="M18" s="103">
        <v>2</v>
      </c>
      <c r="N18" s="103">
        <v>2</v>
      </c>
      <c r="O18" s="103">
        <v>2</v>
      </c>
      <c r="P18" s="103">
        <v>2</v>
      </c>
      <c r="Q18" s="103">
        <v>2</v>
      </c>
      <c r="R18" s="103">
        <v>2</v>
      </c>
      <c r="S18" s="103">
        <v>2</v>
      </c>
      <c r="T18" s="103">
        <v>2</v>
      </c>
      <c r="U18" s="103">
        <v>2</v>
      </c>
      <c r="V18" s="103">
        <v>2</v>
      </c>
      <c r="W18" s="80" t="s">
        <v>72</v>
      </c>
      <c r="X18" s="80" t="s">
        <v>72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1">
        <v>0</v>
      </c>
      <c r="AV18" s="78" t="s">
        <v>118</v>
      </c>
      <c r="AW18" s="78" t="s">
        <v>72</v>
      </c>
      <c r="AX18" s="78" t="s">
        <v>72</v>
      </c>
      <c r="AY18" s="78" t="s">
        <v>72</v>
      </c>
      <c r="AZ18" s="78" t="s">
        <v>72</v>
      </c>
      <c r="BA18" s="78" t="s">
        <v>72</v>
      </c>
      <c r="BB18" s="78" t="s">
        <v>72</v>
      </c>
      <c r="BC18" s="78" t="s">
        <v>72</v>
      </c>
      <c r="BD18" s="78" t="s">
        <v>72</v>
      </c>
      <c r="BE18" s="78" t="s">
        <v>72</v>
      </c>
    </row>
    <row r="19" spans="1:57" ht="20.25" customHeight="1" thickBot="1">
      <c r="A19" s="29"/>
      <c r="B19" s="147"/>
      <c r="C19" s="148"/>
      <c r="D19" s="31" t="s">
        <v>48</v>
      </c>
      <c r="E19" s="63">
        <v>18</v>
      </c>
      <c r="F19" s="50">
        <v>1</v>
      </c>
      <c r="G19" s="50">
        <v>1</v>
      </c>
      <c r="H19" s="50">
        <v>1</v>
      </c>
      <c r="I19" s="50">
        <v>1</v>
      </c>
      <c r="J19" s="50">
        <v>1</v>
      </c>
      <c r="K19" s="50">
        <v>1</v>
      </c>
      <c r="L19" s="50">
        <v>2</v>
      </c>
      <c r="M19" s="50">
        <v>1</v>
      </c>
      <c r="N19" s="50">
        <v>1</v>
      </c>
      <c r="O19" s="50">
        <v>1</v>
      </c>
      <c r="P19" s="50">
        <v>1</v>
      </c>
      <c r="Q19" s="50">
        <v>1</v>
      </c>
      <c r="R19" s="50">
        <v>1</v>
      </c>
      <c r="S19" s="50">
        <v>1</v>
      </c>
      <c r="T19" s="50">
        <v>1</v>
      </c>
      <c r="U19" s="50">
        <v>1</v>
      </c>
      <c r="V19" s="50">
        <v>1</v>
      </c>
      <c r="W19" s="80" t="s">
        <v>72</v>
      </c>
      <c r="X19" s="80" t="s">
        <v>72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99">
        <v>0</v>
      </c>
      <c r="AV19" s="78" t="s">
        <v>118</v>
      </c>
      <c r="AW19" s="78" t="s">
        <v>72</v>
      </c>
      <c r="AX19" s="78" t="s">
        <v>72</v>
      </c>
      <c r="AY19" s="78" t="s">
        <v>72</v>
      </c>
      <c r="AZ19" s="78" t="s">
        <v>72</v>
      </c>
      <c r="BA19" s="78" t="s">
        <v>72</v>
      </c>
      <c r="BB19" s="78" t="s">
        <v>72</v>
      </c>
      <c r="BC19" s="78" t="s">
        <v>72</v>
      </c>
      <c r="BD19" s="78" t="s">
        <v>72</v>
      </c>
      <c r="BE19" s="78" t="s">
        <v>72</v>
      </c>
    </row>
    <row r="20" spans="1:57" ht="13.5" thickBot="1">
      <c r="A20" s="29"/>
      <c r="B20" s="146" t="s">
        <v>199</v>
      </c>
      <c r="C20" s="146" t="s">
        <v>208</v>
      </c>
      <c r="D20" s="101" t="s">
        <v>47</v>
      </c>
      <c r="E20" s="102">
        <v>36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80" t="s">
        <v>72</v>
      </c>
      <c r="X20" s="80" t="s">
        <v>72</v>
      </c>
      <c r="Y20" s="103">
        <v>1</v>
      </c>
      <c r="Z20" s="103">
        <v>1</v>
      </c>
      <c r="AA20" s="103">
        <v>2</v>
      </c>
      <c r="AB20" s="103">
        <v>2</v>
      </c>
      <c r="AC20" s="103">
        <v>2</v>
      </c>
      <c r="AD20" s="103">
        <v>2</v>
      </c>
      <c r="AE20" s="103">
        <v>2</v>
      </c>
      <c r="AF20" s="103">
        <v>2</v>
      </c>
      <c r="AG20" s="103">
        <v>2</v>
      </c>
      <c r="AH20" s="103">
        <v>2</v>
      </c>
      <c r="AI20" s="103">
        <v>2</v>
      </c>
      <c r="AJ20" s="103">
        <v>2</v>
      </c>
      <c r="AK20" s="103">
        <v>2</v>
      </c>
      <c r="AL20" s="103">
        <v>2</v>
      </c>
      <c r="AM20" s="103">
        <v>2</v>
      </c>
      <c r="AN20" s="103">
        <v>2</v>
      </c>
      <c r="AO20" s="103">
        <v>2</v>
      </c>
      <c r="AP20" s="103">
        <v>2</v>
      </c>
      <c r="AQ20" s="103">
        <v>0</v>
      </c>
      <c r="AR20" s="103">
        <v>0</v>
      </c>
      <c r="AS20" s="103">
        <v>0</v>
      </c>
      <c r="AT20" s="103">
        <v>1</v>
      </c>
      <c r="AU20" s="101">
        <v>1</v>
      </c>
      <c r="AV20" s="78" t="s">
        <v>118</v>
      </c>
      <c r="AW20" s="78" t="s">
        <v>72</v>
      </c>
      <c r="AX20" s="78" t="s">
        <v>72</v>
      </c>
      <c r="AY20" s="78" t="s">
        <v>72</v>
      </c>
      <c r="AZ20" s="78" t="s">
        <v>72</v>
      </c>
      <c r="BA20" s="78" t="s">
        <v>72</v>
      </c>
      <c r="BB20" s="78" t="s">
        <v>72</v>
      </c>
      <c r="BC20" s="78" t="s">
        <v>72</v>
      </c>
      <c r="BD20" s="78" t="s">
        <v>72</v>
      </c>
      <c r="BE20" s="78" t="s">
        <v>72</v>
      </c>
    </row>
    <row r="21" spans="1:57" ht="49.5" customHeight="1" thickBot="1">
      <c r="A21" s="29"/>
      <c r="B21" s="147"/>
      <c r="C21" s="148"/>
      <c r="D21" s="30" t="s">
        <v>48</v>
      </c>
      <c r="E21" s="62">
        <v>18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80" t="s">
        <v>72</v>
      </c>
      <c r="X21" s="80" t="s">
        <v>72</v>
      </c>
      <c r="Y21" s="50">
        <v>1</v>
      </c>
      <c r="Z21" s="50">
        <v>1</v>
      </c>
      <c r="AA21" s="50">
        <v>1</v>
      </c>
      <c r="AB21" s="50">
        <v>1</v>
      </c>
      <c r="AC21" s="50">
        <v>1</v>
      </c>
      <c r="AD21" s="50">
        <v>1</v>
      </c>
      <c r="AE21" s="50">
        <v>1</v>
      </c>
      <c r="AF21" s="50">
        <v>1</v>
      </c>
      <c r="AG21" s="50">
        <v>1</v>
      </c>
      <c r="AH21" s="50">
        <v>1</v>
      </c>
      <c r="AI21" s="50">
        <v>1</v>
      </c>
      <c r="AJ21" s="50">
        <v>1</v>
      </c>
      <c r="AK21" s="50">
        <v>1</v>
      </c>
      <c r="AL21" s="50">
        <v>1</v>
      </c>
      <c r="AM21" s="50">
        <v>1</v>
      </c>
      <c r="AN21" s="50">
        <v>1</v>
      </c>
      <c r="AO21" s="50">
        <v>1</v>
      </c>
      <c r="AP21" s="50">
        <v>1</v>
      </c>
      <c r="AQ21" s="50">
        <v>0</v>
      </c>
      <c r="AR21" s="50">
        <v>0</v>
      </c>
      <c r="AS21" s="50">
        <v>0</v>
      </c>
      <c r="AT21" s="50">
        <v>0</v>
      </c>
      <c r="AU21" s="99">
        <v>0</v>
      </c>
      <c r="AV21" s="78" t="s">
        <v>118</v>
      </c>
      <c r="AW21" s="78" t="s">
        <v>72</v>
      </c>
      <c r="AX21" s="78" t="s">
        <v>72</v>
      </c>
      <c r="AY21" s="78" t="s">
        <v>72</v>
      </c>
      <c r="AZ21" s="78" t="s">
        <v>72</v>
      </c>
      <c r="BA21" s="78" t="s">
        <v>72</v>
      </c>
      <c r="BB21" s="78" t="s">
        <v>72</v>
      </c>
      <c r="BC21" s="78" t="s">
        <v>72</v>
      </c>
      <c r="BD21" s="78" t="s">
        <v>72</v>
      </c>
      <c r="BE21" s="78" t="s">
        <v>72</v>
      </c>
    </row>
    <row r="22" spans="1:57" ht="13.5" thickBot="1">
      <c r="A22" s="29"/>
      <c r="B22" s="136" t="s">
        <v>20</v>
      </c>
      <c r="C22" s="136" t="s">
        <v>209</v>
      </c>
      <c r="D22" s="78" t="s">
        <v>47</v>
      </c>
      <c r="E22" s="79">
        <f>SUM(E24,E46)</f>
        <v>1128</v>
      </c>
      <c r="F22" s="98">
        <f>SUM(F24,F46)</f>
        <v>27</v>
      </c>
      <c r="G22" s="98">
        <f aca="true" t="shared" si="2" ref="G22:AU22">SUM(G24,G46)</f>
        <v>27</v>
      </c>
      <c r="H22" s="98">
        <f t="shared" si="2"/>
        <v>27</v>
      </c>
      <c r="I22" s="98">
        <f t="shared" si="2"/>
        <v>27</v>
      </c>
      <c r="J22" s="98">
        <f t="shared" si="2"/>
        <v>26</v>
      </c>
      <c r="K22" s="98">
        <f t="shared" si="2"/>
        <v>26</v>
      </c>
      <c r="L22" s="98">
        <f t="shared" si="2"/>
        <v>27</v>
      </c>
      <c r="M22" s="98">
        <f t="shared" si="2"/>
        <v>27</v>
      </c>
      <c r="N22" s="98">
        <f t="shared" si="2"/>
        <v>27</v>
      </c>
      <c r="O22" s="98">
        <f t="shared" si="2"/>
        <v>27</v>
      </c>
      <c r="P22" s="98">
        <f t="shared" si="2"/>
        <v>27</v>
      </c>
      <c r="Q22" s="98">
        <f t="shared" si="2"/>
        <v>27</v>
      </c>
      <c r="R22" s="98">
        <f t="shared" si="2"/>
        <v>27</v>
      </c>
      <c r="S22" s="98">
        <f t="shared" si="2"/>
        <v>27</v>
      </c>
      <c r="T22" s="98">
        <f t="shared" si="2"/>
        <v>27</v>
      </c>
      <c r="U22" s="98">
        <f t="shared" si="2"/>
        <v>27</v>
      </c>
      <c r="V22" s="98">
        <f t="shared" si="2"/>
        <v>27</v>
      </c>
      <c r="W22" s="80" t="s">
        <v>72</v>
      </c>
      <c r="X22" s="80" t="s">
        <v>72</v>
      </c>
      <c r="Y22" s="98">
        <f t="shared" si="2"/>
        <v>29</v>
      </c>
      <c r="Z22" s="98">
        <f t="shared" si="2"/>
        <v>28</v>
      </c>
      <c r="AA22" s="98">
        <f t="shared" si="2"/>
        <v>28</v>
      </c>
      <c r="AB22" s="98">
        <f t="shared" si="2"/>
        <v>28</v>
      </c>
      <c r="AC22" s="98">
        <f t="shared" si="2"/>
        <v>27</v>
      </c>
      <c r="AD22" s="98">
        <f t="shared" si="2"/>
        <v>27</v>
      </c>
      <c r="AE22" s="98">
        <f t="shared" si="2"/>
        <v>28</v>
      </c>
      <c r="AF22" s="98">
        <f t="shared" si="2"/>
        <v>28</v>
      </c>
      <c r="AG22" s="98">
        <f t="shared" si="2"/>
        <v>28</v>
      </c>
      <c r="AH22" s="98">
        <f t="shared" si="2"/>
        <v>28</v>
      </c>
      <c r="AI22" s="98">
        <f t="shared" si="2"/>
        <v>30</v>
      </c>
      <c r="AJ22" s="98">
        <f t="shared" si="2"/>
        <v>28</v>
      </c>
      <c r="AK22" s="98">
        <f t="shared" si="2"/>
        <v>29</v>
      </c>
      <c r="AL22" s="98">
        <f t="shared" si="2"/>
        <v>28</v>
      </c>
      <c r="AM22" s="98">
        <f t="shared" si="2"/>
        <v>29</v>
      </c>
      <c r="AN22" s="98">
        <f t="shared" si="2"/>
        <v>29</v>
      </c>
      <c r="AO22" s="98">
        <f t="shared" si="2"/>
        <v>28</v>
      </c>
      <c r="AP22" s="98">
        <f t="shared" si="2"/>
        <v>28</v>
      </c>
      <c r="AQ22" s="98">
        <f t="shared" si="2"/>
        <v>36</v>
      </c>
      <c r="AR22" s="98">
        <f t="shared" si="2"/>
        <v>36</v>
      </c>
      <c r="AS22" s="98">
        <f t="shared" si="2"/>
        <v>36</v>
      </c>
      <c r="AT22" s="98">
        <f t="shared" si="2"/>
        <v>28</v>
      </c>
      <c r="AU22" s="98">
        <f t="shared" si="2"/>
        <v>27</v>
      </c>
      <c r="AV22" s="78" t="s">
        <v>118</v>
      </c>
      <c r="AW22" s="78" t="s">
        <v>72</v>
      </c>
      <c r="AX22" s="78" t="s">
        <v>72</v>
      </c>
      <c r="AY22" s="78" t="s">
        <v>72</v>
      </c>
      <c r="AZ22" s="78" t="s">
        <v>72</v>
      </c>
      <c r="BA22" s="78" t="s">
        <v>72</v>
      </c>
      <c r="BB22" s="78" t="s">
        <v>72</v>
      </c>
      <c r="BC22" s="78" t="s">
        <v>72</v>
      </c>
      <c r="BD22" s="78" t="s">
        <v>72</v>
      </c>
      <c r="BE22" s="78" t="s">
        <v>72</v>
      </c>
    </row>
    <row r="23" spans="1:57" ht="17.25" customHeight="1" thickBot="1">
      <c r="A23" s="29"/>
      <c r="B23" s="149"/>
      <c r="C23" s="137"/>
      <c r="D23" s="78" t="s">
        <v>48</v>
      </c>
      <c r="E23" s="81">
        <f>SUM(E25,E47)</f>
        <v>454</v>
      </c>
      <c r="F23" s="81">
        <f aca="true" t="shared" si="3" ref="F23:AU23">SUM(F25,F47)</f>
        <v>12</v>
      </c>
      <c r="G23" s="81">
        <f t="shared" si="3"/>
        <v>12</v>
      </c>
      <c r="H23" s="81">
        <f t="shared" si="3"/>
        <v>11</v>
      </c>
      <c r="I23" s="81">
        <f t="shared" si="3"/>
        <v>12</v>
      </c>
      <c r="J23" s="81">
        <f t="shared" si="3"/>
        <v>12</v>
      </c>
      <c r="K23" s="81">
        <f t="shared" si="3"/>
        <v>13</v>
      </c>
      <c r="L23" s="81">
        <f t="shared" si="3"/>
        <v>12</v>
      </c>
      <c r="M23" s="81">
        <f t="shared" si="3"/>
        <v>13</v>
      </c>
      <c r="N23" s="81">
        <f t="shared" si="3"/>
        <v>13</v>
      </c>
      <c r="O23" s="81">
        <f t="shared" si="3"/>
        <v>12</v>
      </c>
      <c r="P23" s="81">
        <f t="shared" si="3"/>
        <v>11</v>
      </c>
      <c r="Q23" s="81">
        <f t="shared" si="3"/>
        <v>12</v>
      </c>
      <c r="R23" s="81">
        <f t="shared" si="3"/>
        <v>12</v>
      </c>
      <c r="S23" s="81">
        <f t="shared" si="3"/>
        <v>12</v>
      </c>
      <c r="T23" s="81">
        <f t="shared" si="3"/>
        <v>12</v>
      </c>
      <c r="U23" s="81">
        <f t="shared" si="3"/>
        <v>12</v>
      </c>
      <c r="V23" s="81">
        <f t="shared" si="3"/>
        <v>12</v>
      </c>
      <c r="W23" s="80" t="s">
        <v>72</v>
      </c>
      <c r="X23" s="80" t="s">
        <v>72</v>
      </c>
      <c r="Y23" s="81">
        <f t="shared" si="3"/>
        <v>14</v>
      </c>
      <c r="Z23" s="81">
        <f t="shared" si="3"/>
        <v>13</v>
      </c>
      <c r="AA23" s="81">
        <f t="shared" si="3"/>
        <v>13</v>
      </c>
      <c r="AB23" s="81">
        <f t="shared" si="3"/>
        <v>13</v>
      </c>
      <c r="AC23" s="81">
        <f t="shared" si="3"/>
        <v>13</v>
      </c>
      <c r="AD23" s="81">
        <f t="shared" si="3"/>
        <v>13</v>
      </c>
      <c r="AE23" s="81">
        <f t="shared" si="3"/>
        <v>12</v>
      </c>
      <c r="AF23" s="81">
        <f t="shared" si="3"/>
        <v>13</v>
      </c>
      <c r="AG23" s="81">
        <f t="shared" si="3"/>
        <v>13</v>
      </c>
      <c r="AH23" s="81">
        <f t="shared" si="3"/>
        <v>13</v>
      </c>
      <c r="AI23" s="81">
        <f t="shared" si="3"/>
        <v>12</v>
      </c>
      <c r="AJ23" s="81">
        <f t="shared" si="3"/>
        <v>13</v>
      </c>
      <c r="AK23" s="81">
        <f t="shared" si="3"/>
        <v>13</v>
      </c>
      <c r="AL23" s="81">
        <f t="shared" si="3"/>
        <v>12</v>
      </c>
      <c r="AM23" s="81">
        <f t="shared" si="3"/>
        <v>10</v>
      </c>
      <c r="AN23" s="81">
        <f t="shared" si="3"/>
        <v>12</v>
      </c>
      <c r="AO23" s="81">
        <f t="shared" si="3"/>
        <v>11</v>
      </c>
      <c r="AP23" s="81">
        <f t="shared" si="3"/>
        <v>16</v>
      </c>
      <c r="AQ23" s="81">
        <f t="shared" si="3"/>
        <v>0</v>
      </c>
      <c r="AR23" s="81">
        <f t="shared" si="3"/>
        <v>0</v>
      </c>
      <c r="AS23" s="81">
        <f t="shared" si="3"/>
        <v>0</v>
      </c>
      <c r="AT23" s="81">
        <f t="shared" si="3"/>
        <v>13</v>
      </c>
      <c r="AU23" s="81">
        <f t="shared" si="3"/>
        <v>13</v>
      </c>
      <c r="AV23" s="78" t="s">
        <v>118</v>
      </c>
      <c r="AW23" s="78" t="s">
        <v>72</v>
      </c>
      <c r="AX23" s="78" t="s">
        <v>72</v>
      </c>
      <c r="AY23" s="78" t="s">
        <v>72</v>
      </c>
      <c r="AZ23" s="78" t="s">
        <v>72</v>
      </c>
      <c r="BA23" s="78" t="s">
        <v>72</v>
      </c>
      <c r="BB23" s="78" t="s">
        <v>72</v>
      </c>
      <c r="BC23" s="78" t="s">
        <v>72</v>
      </c>
      <c r="BD23" s="78" t="s">
        <v>72</v>
      </c>
      <c r="BE23" s="78" t="s">
        <v>72</v>
      </c>
    </row>
    <row r="24" spans="1:57" ht="13.5" thickBot="1">
      <c r="A24" s="29"/>
      <c r="B24" s="136" t="s">
        <v>210</v>
      </c>
      <c r="C24" s="136" t="s">
        <v>211</v>
      </c>
      <c r="D24" s="78" t="s">
        <v>47</v>
      </c>
      <c r="E24" s="79">
        <v>604</v>
      </c>
      <c r="F24" s="80">
        <f>SUM(F26,F28,F32,F34,F36,F38,F40,F42,F44)</f>
        <v>21</v>
      </c>
      <c r="G24" s="80">
        <f>SUM(G26,G28,G32,G34,G36,G38,G40,G42,G44)</f>
        <v>21</v>
      </c>
      <c r="H24" s="80">
        <f aca="true" t="shared" si="4" ref="H24:BE24">SUM(H26,H28,H32,H34,H36,H38,H40,H42,H44)</f>
        <v>24</v>
      </c>
      <c r="I24" s="80">
        <f t="shared" si="4"/>
        <v>20</v>
      </c>
      <c r="J24" s="80">
        <f t="shared" si="4"/>
        <v>22</v>
      </c>
      <c r="K24" s="80">
        <f t="shared" si="4"/>
        <v>20</v>
      </c>
      <c r="L24" s="80">
        <f t="shared" si="4"/>
        <v>21</v>
      </c>
      <c r="M24" s="80">
        <f t="shared" si="4"/>
        <v>20</v>
      </c>
      <c r="N24" s="80">
        <f t="shared" si="4"/>
        <v>20</v>
      </c>
      <c r="O24" s="80">
        <f t="shared" si="4"/>
        <v>20</v>
      </c>
      <c r="P24" s="80">
        <f t="shared" si="4"/>
        <v>20</v>
      </c>
      <c r="Q24" s="80">
        <f t="shared" si="4"/>
        <v>20</v>
      </c>
      <c r="R24" s="80">
        <f t="shared" si="4"/>
        <v>20</v>
      </c>
      <c r="S24" s="80">
        <f t="shared" si="4"/>
        <v>21</v>
      </c>
      <c r="T24" s="80">
        <f t="shared" si="4"/>
        <v>22</v>
      </c>
      <c r="U24" s="80">
        <f t="shared" si="4"/>
        <v>21</v>
      </c>
      <c r="V24" s="80">
        <f t="shared" si="4"/>
        <v>21</v>
      </c>
      <c r="W24" s="80" t="s">
        <v>72</v>
      </c>
      <c r="X24" s="80" t="s">
        <v>72</v>
      </c>
      <c r="Y24" s="80">
        <f t="shared" si="4"/>
        <v>13</v>
      </c>
      <c r="Z24" s="80">
        <f t="shared" si="4"/>
        <v>13</v>
      </c>
      <c r="AA24" s="80">
        <f t="shared" si="4"/>
        <v>13</v>
      </c>
      <c r="AB24" s="80">
        <f t="shared" si="4"/>
        <v>13</v>
      </c>
      <c r="AC24" s="80">
        <f t="shared" si="4"/>
        <v>13</v>
      </c>
      <c r="AD24" s="80">
        <f t="shared" si="4"/>
        <v>13</v>
      </c>
      <c r="AE24" s="80">
        <f t="shared" si="4"/>
        <v>14</v>
      </c>
      <c r="AF24" s="80">
        <f t="shared" si="4"/>
        <v>14</v>
      </c>
      <c r="AG24" s="80">
        <f t="shared" si="4"/>
        <v>14</v>
      </c>
      <c r="AH24" s="80">
        <f t="shared" si="4"/>
        <v>14</v>
      </c>
      <c r="AI24" s="80">
        <f t="shared" si="4"/>
        <v>13</v>
      </c>
      <c r="AJ24" s="80">
        <f t="shared" si="4"/>
        <v>12</v>
      </c>
      <c r="AK24" s="80">
        <f t="shared" si="4"/>
        <v>12</v>
      </c>
      <c r="AL24" s="80">
        <f t="shared" si="4"/>
        <v>11</v>
      </c>
      <c r="AM24" s="80">
        <f t="shared" si="4"/>
        <v>12</v>
      </c>
      <c r="AN24" s="80">
        <f t="shared" si="4"/>
        <v>12</v>
      </c>
      <c r="AO24" s="80">
        <f t="shared" si="4"/>
        <v>11</v>
      </c>
      <c r="AP24" s="80">
        <f t="shared" si="4"/>
        <v>11</v>
      </c>
      <c r="AQ24" s="80">
        <f t="shared" si="4"/>
        <v>0</v>
      </c>
      <c r="AR24" s="80">
        <f t="shared" si="4"/>
        <v>0</v>
      </c>
      <c r="AS24" s="80">
        <f t="shared" si="4"/>
        <v>0</v>
      </c>
      <c r="AT24" s="80">
        <f t="shared" si="4"/>
        <v>11</v>
      </c>
      <c r="AU24" s="80">
        <f t="shared" si="4"/>
        <v>11</v>
      </c>
      <c r="AV24" s="80">
        <f t="shared" si="4"/>
        <v>0</v>
      </c>
      <c r="AW24" s="80">
        <f t="shared" si="4"/>
        <v>0</v>
      </c>
      <c r="AX24" s="80">
        <f t="shared" si="4"/>
        <v>0</v>
      </c>
      <c r="AY24" s="80">
        <f t="shared" si="4"/>
        <v>0</v>
      </c>
      <c r="AZ24" s="80">
        <f t="shared" si="4"/>
        <v>0</v>
      </c>
      <c r="BA24" s="80">
        <f t="shared" si="4"/>
        <v>0</v>
      </c>
      <c r="BB24" s="80">
        <f t="shared" si="4"/>
        <v>0</v>
      </c>
      <c r="BC24" s="80">
        <f t="shared" si="4"/>
        <v>0</v>
      </c>
      <c r="BD24" s="80">
        <f t="shared" si="4"/>
        <v>0</v>
      </c>
      <c r="BE24" s="80">
        <f t="shared" si="4"/>
        <v>0</v>
      </c>
    </row>
    <row r="25" spans="1:57" ht="18.75" customHeight="1" thickBot="1">
      <c r="A25" s="29"/>
      <c r="B25" s="149"/>
      <c r="C25" s="137"/>
      <c r="D25" s="78" t="s">
        <v>48</v>
      </c>
      <c r="E25" s="81">
        <f>SUM(E27,E29,E33,E35,E37,E39,E41,E43,E45)</f>
        <v>267</v>
      </c>
      <c r="F25" s="81">
        <f aca="true" t="shared" si="5" ref="F25:AU25">SUM(F27,F29,F33,F35,F37,F39,F41,F43,F45)</f>
        <v>7</v>
      </c>
      <c r="G25" s="81">
        <f t="shared" si="5"/>
        <v>9</v>
      </c>
      <c r="H25" s="81">
        <f t="shared" si="5"/>
        <v>10</v>
      </c>
      <c r="I25" s="81">
        <f t="shared" si="5"/>
        <v>10</v>
      </c>
      <c r="J25" s="81">
        <f t="shared" si="5"/>
        <v>10</v>
      </c>
      <c r="K25" s="81">
        <f t="shared" si="5"/>
        <v>10</v>
      </c>
      <c r="L25" s="81">
        <f t="shared" si="5"/>
        <v>10</v>
      </c>
      <c r="M25" s="81">
        <f t="shared" si="5"/>
        <v>9</v>
      </c>
      <c r="N25" s="81">
        <f t="shared" si="5"/>
        <v>9</v>
      </c>
      <c r="O25" s="81">
        <f t="shared" si="5"/>
        <v>7</v>
      </c>
      <c r="P25" s="81">
        <f t="shared" si="5"/>
        <v>9</v>
      </c>
      <c r="Q25" s="81">
        <f t="shared" si="5"/>
        <v>11</v>
      </c>
      <c r="R25" s="81">
        <f t="shared" si="5"/>
        <v>12</v>
      </c>
      <c r="S25" s="81">
        <f t="shared" si="5"/>
        <v>12</v>
      </c>
      <c r="T25" s="81">
        <f t="shared" si="5"/>
        <v>12</v>
      </c>
      <c r="U25" s="81">
        <f t="shared" si="5"/>
        <v>11</v>
      </c>
      <c r="V25" s="81">
        <f t="shared" si="5"/>
        <v>9</v>
      </c>
      <c r="W25" s="81" t="s">
        <v>72</v>
      </c>
      <c r="X25" s="81" t="s">
        <v>72</v>
      </c>
      <c r="Y25" s="81">
        <f t="shared" si="5"/>
        <v>4</v>
      </c>
      <c r="Z25" s="81">
        <f t="shared" si="5"/>
        <v>4</v>
      </c>
      <c r="AA25" s="81">
        <f t="shared" si="5"/>
        <v>5</v>
      </c>
      <c r="AB25" s="81">
        <f t="shared" si="5"/>
        <v>5</v>
      </c>
      <c r="AC25" s="81">
        <f t="shared" si="5"/>
        <v>7</v>
      </c>
      <c r="AD25" s="81">
        <f t="shared" si="5"/>
        <v>7</v>
      </c>
      <c r="AE25" s="81">
        <f t="shared" si="5"/>
        <v>6</v>
      </c>
      <c r="AF25" s="81">
        <f t="shared" si="5"/>
        <v>6</v>
      </c>
      <c r="AG25" s="81">
        <f t="shared" si="5"/>
        <v>6</v>
      </c>
      <c r="AH25" s="81">
        <f t="shared" si="5"/>
        <v>6</v>
      </c>
      <c r="AI25" s="81">
        <f t="shared" si="5"/>
        <v>6</v>
      </c>
      <c r="AJ25" s="81">
        <f t="shared" si="5"/>
        <v>5</v>
      </c>
      <c r="AK25" s="81">
        <f t="shared" si="5"/>
        <v>4</v>
      </c>
      <c r="AL25" s="81">
        <f t="shared" si="5"/>
        <v>4</v>
      </c>
      <c r="AM25" s="81">
        <f t="shared" si="5"/>
        <v>7</v>
      </c>
      <c r="AN25" s="81">
        <f t="shared" si="5"/>
        <v>5</v>
      </c>
      <c r="AO25" s="81">
        <f t="shared" si="5"/>
        <v>5</v>
      </c>
      <c r="AP25" s="81">
        <f t="shared" si="5"/>
        <v>2</v>
      </c>
      <c r="AQ25" s="81">
        <f t="shared" si="5"/>
        <v>0</v>
      </c>
      <c r="AR25" s="81">
        <f t="shared" si="5"/>
        <v>0</v>
      </c>
      <c r="AS25" s="81">
        <f t="shared" si="5"/>
        <v>0</v>
      </c>
      <c r="AT25" s="81">
        <f t="shared" si="5"/>
        <v>3</v>
      </c>
      <c r="AU25" s="81">
        <f t="shared" si="5"/>
        <v>3</v>
      </c>
      <c r="AV25" s="78" t="s">
        <v>118</v>
      </c>
      <c r="AW25" s="78" t="s">
        <v>72</v>
      </c>
      <c r="AX25" s="78" t="s">
        <v>72</v>
      </c>
      <c r="AY25" s="78" t="s">
        <v>72</v>
      </c>
      <c r="AZ25" s="78" t="s">
        <v>72</v>
      </c>
      <c r="BA25" s="78" t="s">
        <v>72</v>
      </c>
      <c r="BB25" s="78" t="s">
        <v>72</v>
      </c>
      <c r="BC25" s="78" t="s">
        <v>72</v>
      </c>
      <c r="BD25" s="78" t="s">
        <v>72</v>
      </c>
      <c r="BE25" s="78" t="s">
        <v>72</v>
      </c>
    </row>
    <row r="26" spans="1:57" ht="13.5" thickBot="1">
      <c r="A26" s="29"/>
      <c r="B26" s="146" t="s">
        <v>212</v>
      </c>
      <c r="C26" s="146" t="s">
        <v>213</v>
      </c>
      <c r="D26" s="101" t="s">
        <v>47</v>
      </c>
      <c r="E26" s="102">
        <v>68</v>
      </c>
      <c r="F26" s="103">
        <v>2</v>
      </c>
      <c r="G26" s="103">
        <v>2</v>
      </c>
      <c r="H26" s="103">
        <v>2</v>
      </c>
      <c r="I26" s="103">
        <v>2</v>
      </c>
      <c r="J26" s="103">
        <v>2</v>
      </c>
      <c r="K26" s="103">
        <v>2</v>
      </c>
      <c r="L26" s="103">
        <v>2</v>
      </c>
      <c r="M26" s="103">
        <v>2</v>
      </c>
      <c r="N26" s="103">
        <v>2</v>
      </c>
      <c r="O26" s="103">
        <v>2</v>
      </c>
      <c r="P26" s="103">
        <v>2</v>
      </c>
      <c r="Q26" s="103">
        <v>2</v>
      </c>
      <c r="R26" s="103">
        <v>2</v>
      </c>
      <c r="S26" s="103">
        <v>2</v>
      </c>
      <c r="T26" s="103">
        <v>2</v>
      </c>
      <c r="U26" s="103">
        <v>2</v>
      </c>
      <c r="V26" s="101">
        <v>2</v>
      </c>
      <c r="W26" s="80" t="s">
        <v>72</v>
      </c>
      <c r="X26" s="80" t="s">
        <v>72</v>
      </c>
      <c r="Y26" s="101">
        <v>2</v>
      </c>
      <c r="Z26" s="101">
        <v>2</v>
      </c>
      <c r="AA26" s="101">
        <v>2</v>
      </c>
      <c r="AB26" s="101">
        <v>2</v>
      </c>
      <c r="AC26" s="101">
        <v>2</v>
      </c>
      <c r="AD26" s="101">
        <v>2</v>
      </c>
      <c r="AE26" s="101">
        <v>1</v>
      </c>
      <c r="AF26" s="101">
        <v>1</v>
      </c>
      <c r="AG26" s="101">
        <v>1</v>
      </c>
      <c r="AH26" s="101">
        <v>1</v>
      </c>
      <c r="AI26" s="101">
        <v>1</v>
      </c>
      <c r="AJ26" s="101">
        <v>1</v>
      </c>
      <c r="AK26" s="101">
        <v>2</v>
      </c>
      <c r="AL26" s="101">
        <v>2</v>
      </c>
      <c r="AM26" s="101">
        <v>2</v>
      </c>
      <c r="AN26" s="101">
        <v>2</v>
      </c>
      <c r="AO26" s="101">
        <v>2</v>
      </c>
      <c r="AP26" s="101">
        <v>2</v>
      </c>
      <c r="AQ26" s="101">
        <v>0</v>
      </c>
      <c r="AR26" s="101">
        <v>0</v>
      </c>
      <c r="AS26" s="101">
        <v>0</v>
      </c>
      <c r="AT26" s="101">
        <v>2</v>
      </c>
      <c r="AU26" s="101">
        <v>2</v>
      </c>
      <c r="AV26" s="78" t="s">
        <v>118</v>
      </c>
      <c r="AW26" s="78" t="s">
        <v>72</v>
      </c>
      <c r="AX26" s="78" t="s">
        <v>72</v>
      </c>
      <c r="AY26" s="78" t="s">
        <v>72</v>
      </c>
      <c r="AZ26" s="78" t="s">
        <v>72</v>
      </c>
      <c r="BA26" s="78" t="s">
        <v>72</v>
      </c>
      <c r="BB26" s="78" t="s">
        <v>72</v>
      </c>
      <c r="BC26" s="78" t="s">
        <v>72</v>
      </c>
      <c r="BD26" s="78" t="s">
        <v>72</v>
      </c>
      <c r="BE26" s="78" t="s">
        <v>72</v>
      </c>
    </row>
    <row r="27" spans="1:57" ht="19.5" customHeight="1" thickBot="1">
      <c r="A27" s="29"/>
      <c r="B27" s="147"/>
      <c r="C27" s="154"/>
      <c r="D27" s="30" t="s">
        <v>48</v>
      </c>
      <c r="E27" s="62">
        <v>30</v>
      </c>
      <c r="F27" s="52">
        <v>1</v>
      </c>
      <c r="G27" s="52">
        <v>2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0</v>
      </c>
      <c r="P27" s="52">
        <v>2</v>
      </c>
      <c r="Q27" s="52">
        <v>2</v>
      </c>
      <c r="R27" s="52">
        <v>2</v>
      </c>
      <c r="S27" s="52">
        <v>2</v>
      </c>
      <c r="T27" s="52">
        <v>2</v>
      </c>
      <c r="U27" s="52">
        <v>1</v>
      </c>
      <c r="V27" s="30">
        <v>0</v>
      </c>
      <c r="W27" s="80" t="s">
        <v>72</v>
      </c>
      <c r="X27" s="80" t="s">
        <v>72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1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99">
        <v>1</v>
      </c>
      <c r="AV27" s="78" t="s">
        <v>118</v>
      </c>
      <c r="AW27" s="78" t="s">
        <v>72</v>
      </c>
      <c r="AX27" s="78" t="s">
        <v>72</v>
      </c>
      <c r="AY27" s="78" t="s">
        <v>72</v>
      </c>
      <c r="AZ27" s="78" t="s">
        <v>72</v>
      </c>
      <c r="BA27" s="78" t="s">
        <v>72</v>
      </c>
      <c r="BB27" s="78" t="s">
        <v>72</v>
      </c>
      <c r="BC27" s="78" t="s">
        <v>72</v>
      </c>
      <c r="BD27" s="78" t="s">
        <v>72</v>
      </c>
      <c r="BE27" s="78" t="s">
        <v>72</v>
      </c>
    </row>
    <row r="28" spans="1:57" ht="13.5" thickBot="1">
      <c r="A28" s="29"/>
      <c r="B28" s="69" t="s">
        <v>200</v>
      </c>
      <c r="C28" s="168" t="s">
        <v>151</v>
      </c>
      <c r="D28" s="101" t="s">
        <v>47</v>
      </c>
      <c r="E28" s="102">
        <v>34</v>
      </c>
      <c r="F28" s="103">
        <v>2</v>
      </c>
      <c r="G28" s="103">
        <v>2</v>
      </c>
      <c r="H28" s="103">
        <v>2</v>
      </c>
      <c r="I28" s="103">
        <v>2</v>
      </c>
      <c r="J28" s="103">
        <v>2</v>
      </c>
      <c r="K28" s="103">
        <v>2</v>
      </c>
      <c r="L28" s="103">
        <v>2</v>
      </c>
      <c r="M28" s="103">
        <v>2</v>
      </c>
      <c r="N28" s="103">
        <v>2</v>
      </c>
      <c r="O28" s="103">
        <v>2</v>
      </c>
      <c r="P28" s="103">
        <v>2</v>
      </c>
      <c r="Q28" s="103">
        <v>2</v>
      </c>
      <c r="R28" s="103">
        <v>2</v>
      </c>
      <c r="S28" s="103">
        <v>2</v>
      </c>
      <c r="T28" s="103">
        <v>2</v>
      </c>
      <c r="U28" s="103">
        <v>2</v>
      </c>
      <c r="V28" s="103">
        <v>2</v>
      </c>
      <c r="W28" s="80" t="s">
        <v>72</v>
      </c>
      <c r="X28" s="80" t="s">
        <v>72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1">
        <v>0</v>
      </c>
      <c r="AV28" s="78" t="s">
        <v>118</v>
      </c>
      <c r="AW28" s="78" t="s">
        <v>72</v>
      </c>
      <c r="AX28" s="78" t="s">
        <v>72</v>
      </c>
      <c r="AY28" s="78" t="s">
        <v>72</v>
      </c>
      <c r="AZ28" s="78" t="s">
        <v>72</v>
      </c>
      <c r="BA28" s="78" t="s">
        <v>72</v>
      </c>
      <c r="BB28" s="78" t="s">
        <v>72</v>
      </c>
      <c r="BC28" s="78" t="s">
        <v>72</v>
      </c>
      <c r="BD28" s="78" t="s">
        <v>72</v>
      </c>
      <c r="BE28" s="78" t="s">
        <v>72</v>
      </c>
    </row>
    <row r="29" spans="1:57" ht="17.25" customHeight="1" thickBot="1">
      <c r="A29" s="29"/>
      <c r="B29" s="69"/>
      <c r="C29" s="168"/>
      <c r="D29" s="30" t="s">
        <v>48</v>
      </c>
      <c r="E29" s="62">
        <v>14</v>
      </c>
      <c r="F29" s="52">
        <v>0</v>
      </c>
      <c r="G29" s="52">
        <v>0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0</v>
      </c>
      <c r="W29" s="80" t="s">
        <v>72</v>
      </c>
      <c r="X29" s="80" t="s">
        <v>72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99">
        <v>0</v>
      </c>
      <c r="AV29" s="78" t="s">
        <v>118</v>
      </c>
      <c r="AW29" s="78" t="s">
        <v>72</v>
      </c>
      <c r="AX29" s="78" t="s">
        <v>72</v>
      </c>
      <c r="AY29" s="78" t="s">
        <v>72</v>
      </c>
      <c r="AZ29" s="78" t="s">
        <v>72</v>
      </c>
      <c r="BA29" s="78" t="s">
        <v>72</v>
      </c>
      <c r="BB29" s="78" t="s">
        <v>72</v>
      </c>
      <c r="BC29" s="78" t="s">
        <v>72</v>
      </c>
      <c r="BD29" s="78" t="s">
        <v>72</v>
      </c>
      <c r="BE29" s="78" t="s">
        <v>72</v>
      </c>
    </row>
    <row r="30" spans="1:57" ht="1.5" customHeight="1" hidden="1" thickBot="1">
      <c r="A30" s="29"/>
      <c r="B30" s="90"/>
      <c r="C30" s="90"/>
      <c r="D30" s="82" t="s">
        <v>48</v>
      </c>
      <c r="E30" s="83">
        <v>10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80" t="s">
        <v>72</v>
      </c>
      <c r="X30" s="80" t="s">
        <v>72</v>
      </c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8" t="s">
        <v>118</v>
      </c>
      <c r="AW30" s="78"/>
      <c r="AX30" s="78"/>
      <c r="AY30" s="78"/>
      <c r="AZ30" s="78"/>
      <c r="BA30" s="78"/>
      <c r="BB30" s="78"/>
      <c r="BC30" s="78"/>
      <c r="BD30" s="78"/>
      <c r="BE30" s="78"/>
    </row>
    <row r="31" spans="1:57" ht="13.5" customHeight="1" hidden="1" thickBot="1">
      <c r="A31" s="29"/>
      <c r="B31" s="84"/>
      <c r="C31" s="85" t="s">
        <v>64</v>
      </c>
      <c r="D31" s="86"/>
      <c r="E31" s="87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80" t="s">
        <v>72</v>
      </c>
      <c r="X31" s="80" t="s">
        <v>72</v>
      </c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8" t="s">
        <v>118</v>
      </c>
      <c r="AW31" s="78"/>
      <c r="AX31" s="78"/>
      <c r="AY31" s="78"/>
      <c r="AZ31" s="78"/>
      <c r="BA31" s="78"/>
      <c r="BB31" s="78"/>
      <c r="BC31" s="78"/>
      <c r="BD31" s="78"/>
      <c r="BE31" s="78"/>
    </row>
    <row r="32" spans="1:57" ht="13.5" customHeight="1" thickBot="1">
      <c r="A32" s="29"/>
      <c r="B32" s="163" t="s">
        <v>201</v>
      </c>
      <c r="C32" s="88" t="s">
        <v>152</v>
      </c>
      <c r="D32" s="89" t="s">
        <v>47</v>
      </c>
      <c r="E32" s="102">
        <v>54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80" t="s">
        <v>72</v>
      </c>
      <c r="X32" s="80" t="s">
        <v>72</v>
      </c>
      <c r="Y32" s="101">
        <v>3</v>
      </c>
      <c r="Z32" s="101">
        <v>3</v>
      </c>
      <c r="AA32" s="101">
        <v>3</v>
      </c>
      <c r="AB32" s="101">
        <v>3</v>
      </c>
      <c r="AC32" s="101">
        <v>3</v>
      </c>
      <c r="AD32" s="101">
        <v>3</v>
      </c>
      <c r="AE32" s="101">
        <v>3</v>
      </c>
      <c r="AF32" s="101">
        <v>3</v>
      </c>
      <c r="AG32" s="101">
        <v>3</v>
      </c>
      <c r="AH32" s="101">
        <v>3</v>
      </c>
      <c r="AI32" s="101">
        <v>3</v>
      </c>
      <c r="AJ32" s="101">
        <v>3</v>
      </c>
      <c r="AK32" s="101">
        <v>3</v>
      </c>
      <c r="AL32" s="101">
        <v>3</v>
      </c>
      <c r="AM32" s="101">
        <v>2</v>
      </c>
      <c r="AN32" s="101">
        <v>2</v>
      </c>
      <c r="AO32" s="101">
        <v>2</v>
      </c>
      <c r="AP32" s="101">
        <v>2</v>
      </c>
      <c r="AQ32" s="101">
        <v>0</v>
      </c>
      <c r="AR32" s="101">
        <v>0</v>
      </c>
      <c r="AS32" s="101">
        <v>0</v>
      </c>
      <c r="AT32" s="101">
        <v>2</v>
      </c>
      <c r="AU32" s="101">
        <v>2</v>
      </c>
      <c r="AV32" s="78" t="s">
        <v>118</v>
      </c>
      <c r="AW32" s="78" t="s">
        <v>72</v>
      </c>
      <c r="AX32" s="78" t="s">
        <v>72</v>
      </c>
      <c r="AY32" s="78" t="s">
        <v>72</v>
      </c>
      <c r="AZ32" s="78" t="s">
        <v>72</v>
      </c>
      <c r="BA32" s="78" t="s">
        <v>72</v>
      </c>
      <c r="BB32" s="78" t="s">
        <v>72</v>
      </c>
      <c r="BC32" s="78" t="s">
        <v>72</v>
      </c>
      <c r="BD32" s="78" t="s">
        <v>72</v>
      </c>
      <c r="BE32" s="78" t="s">
        <v>72</v>
      </c>
    </row>
    <row r="33" spans="1:57" ht="13.5" customHeight="1" thickBot="1">
      <c r="A33" s="29"/>
      <c r="B33" s="164"/>
      <c r="C33" s="91" t="s">
        <v>64</v>
      </c>
      <c r="D33" s="89" t="s">
        <v>115</v>
      </c>
      <c r="E33" s="92">
        <v>22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80" t="s">
        <v>72</v>
      </c>
      <c r="X33" s="80" t="s">
        <v>72</v>
      </c>
      <c r="Y33" s="77">
        <v>1</v>
      </c>
      <c r="Z33" s="77">
        <v>1</v>
      </c>
      <c r="AA33" s="77">
        <v>1</v>
      </c>
      <c r="AB33" s="77">
        <v>1</v>
      </c>
      <c r="AC33" s="77">
        <v>2</v>
      </c>
      <c r="AD33" s="77">
        <v>2</v>
      </c>
      <c r="AE33" s="77">
        <v>1</v>
      </c>
      <c r="AF33" s="77">
        <v>1</v>
      </c>
      <c r="AG33" s="77">
        <v>1</v>
      </c>
      <c r="AH33" s="77">
        <v>1</v>
      </c>
      <c r="AI33" s="77">
        <v>1</v>
      </c>
      <c r="AJ33" s="77">
        <v>1</v>
      </c>
      <c r="AK33" s="77">
        <v>1</v>
      </c>
      <c r="AL33" s="77">
        <v>1</v>
      </c>
      <c r="AM33" s="77">
        <v>2</v>
      </c>
      <c r="AN33" s="77">
        <v>1</v>
      </c>
      <c r="AO33" s="77">
        <v>1</v>
      </c>
      <c r="AP33" s="77">
        <v>0</v>
      </c>
      <c r="AQ33" s="77">
        <v>0</v>
      </c>
      <c r="AR33" s="77">
        <v>0</v>
      </c>
      <c r="AS33" s="77">
        <v>0</v>
      </c>
      <c r="AT33" s="77">
        <v>1</v>
      </c>
      <c r="AU33" s="99">
        <v>1</v>
      </c>
      <c r="AV33" s="78" t="s">
        <v>118</v>
      </c>
      <c r="AW33" s="78" t="s">
        <v>72</v>
      </c>
      <c r="AX33" s="78" t="s">
        <v>72</v>
      </c>
      <c r="AY33" s="78" t="s">
        <v>72</v>
      </c>
      <c r="AZ33" s="78" t="s">
        <v>72</v>
      </c>
      <c r="BA33" s="78" t="s">
        <v>72</v>
      </c>
      <c r="BB33" s="78" t="s">
        <v>72</v>
      </c>
      <c r="BC33" s="78" t="s">
        <v>72</v>
      </c>
      <c r="BD33" s="78" t="s">
        <v>72</v>
      </c>
      <c r="BE33" s="78" t="s">
        <v>72</v>
      </c>
    </row>
    <row r="34" spans="1:57" ht="13.5" thickBot="1">
      <c r="A34" s="29"/>
      <c r="B34" s="165" t="s">
        <v>202</v>
      </c>
      <c r="C34" s="167" t="s">
        <v>214</v>
      </c>
      <c r="D34" s="101" t="s">
        <v>47</v>
      </c>
      <c r="E34" s="102">
        <v>78</v>
      </c>
      <c r="F34" s="103">
        <v>2</v>
      </c>
      <c r="G34" s="103">
        <v>2</v>
      </c>
      <c r="H34" s="103">
        <v>2</v>
      </c>
      <c r="I34" s="103">
        <v>2</v>
      </c>
      <c r="J34" s="103">
        <v>2</v>
      </c>
      <c r="K34" s="103">
        <v>2</v>
      </c>
      <c r="L34" s="103">
        <v>2</v>
      </c>
      <c r="M34" s="103">
        <v>2</v>
      </c>
      <c r="N34" s="103">
        <v>2</v>
      </c>
      <c r="O34" s="103">
        <v>2</v>
      </c>
      <c r="P34" s="103">
        <v>2</v>
      </c>
      <c r="Q34" s="103">
        <v>2</v>
      </c>
      <c r="R34" s="103">
        <v>2</v>
      </c>
      <c r="S34" s="103">
        <v>2</v>
      </c>
      <c r="T34" s="103">
        <v>2</v>
      </c>
      <c r="U34" s="103">
        <v>2</v>
      </c>
      <c r="V34" s="103">
        <v>2</v>
      </c>
      <c r="W34" s="80" t="s">
        <v>72</v>
      </c>
      <c r="X34" s="80" t="s">
        <v>72</v>
      </c>
      <c r="Y34" s="103">
        <v>2</v>
      </c>
      <c r="Z34" s="103">
        <v>2</v>
      </c>
      <c r="AA34" s="103">
        <v>2</v>
      </c>
      <c r="AB34" s="103">
        <v>2</v>
      </c>
      <c r="AC34" s="103">
        <v>2</v>
      </c>
      <c r="AD34" s="103">
        <v>2</v>
      </c>
      <c r="AE34" s="103">
        <v>3</v>
      </c>
      <c r="AF34" s="103">
        <v>3</v>
      </c>
      <c r="AG34" s="103">
        <v>3</v>
      </c>
      <c r="AH34" s="103">
        <v>3</v>
      </c>
      <c r="AI34" s="103">
        <v>2</v>
      </c>
      <c r="AJ34" s="103">
        <v>2</v>
      </c>
      <c r="AK34" s="103">
        <v>2</v>
      </c>
      <c r="AL34" s="103">
        <v>2</v>
      </c>
      <c r="AM34" s="103">
        <v>2</v>
      </c>
      <c r="AN34" s="103">
        <v>2</v>
      </c>
      <c r="AO34" s="103">
        <v>2</v>
      </c>
      <c r="AP34" s="103">
        <v>2</v>
      </c>
      <c r="AQ34" s="103">
        <v>0</v>
      </c>
      <c r="AR34" s="103">
        <v>0</v>
      </c>
      <c r="AS34" s="103">
        <v>0</v>
      </c>
      <c r="AT34" s="103">
        <v>2</v>
      </c>
      <c r="AU34" s="101">
        <v>2</v>
      </c>
      <c r="AV34" s="78" t="s">
        <v>118</v>
      </c>
      <c r="AW34" s="78" t="s">
        <v>72</v>
      </c>
      <c r="AX34" s="78" t="s">
        <v>72</v>
      </c>
      <c r="AY34" s="78" t="s">
        <v>72</v>
      </c>
      <c r="AZ34" s="78" t="s">
        <v>72</v>
      </c>
      <c r="BA34" s="78" t="s">
        <v>72</v>
      </c>
      <c r="BB34" s="78" t="s">
        <v>72</v>
      </c>
      <c r="BC34" s="78" t="s">
        <v>72</v>
      </c>
      <c r="BD34" s="78" t="s">
        <v>72</v>
      </c>
      <c r="BE34" s="78" t="s">
        <v>72</v>
      </c>
    </row>
    <row r="35" spans="1:57" ht="17.25" customHeight="1" thickBot="1">
      <c r="A35" s="29"/>
      <c r="B35" s="166"/>
      <c r="C35" s="166"/>
      <c r="D35" s="30" t="s">
        <v>48</v>
      </c>
      <c r="E35" s="62">
        <v>32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0</v>
      </c>
      <c r="N35" s="52">
        <v>0</v>
      </c>
      <c r="O35" s="52">
        <v>0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80" t="s">
        <v>72</v>
      </c>
      <c r="X35" s="80" t="s">
        <v>72</v>
      </c>
      <c r="Y35" s="31">
        <v>1</v>
      </c>
      <c r="Z35" s="31">
        <v>1</v>
      </c>
      <c r="AA35" s="31">
        <v>1</v>
      </c>
      <c r="AB35" s="31">
        <v>1</v>
      </c>
      <c r="AC35" s="31">
        <v>1</v>
      </c>
      <c r="AD35" s="31">
        <v>1</v>
      </c>
      <c r="AE35" s="31">
        <v>1</v>
      </c>
      <c r="AF35" s="31">
        <v>1</v>
      </c>
      <c r="AG35" s="31">
        <v>1</v>
      </c>
      <c r="AH35" s="31">
        <v>1</v>
      </c>
      <c r="AI35" s="31">
        <v>1</v>
      </c>
      <c r="AJ35" s="31">
        <v>1</v>
      </c>
      <c r="AK35" s="31">
        <v>0</v>
      </c>
      <c r="AL35" s="31">
        <v>0</v>
      </c>
      <c r="AM35" s="31">
        <v>1</v>
      </c>
      <c r="AN35" s="31">
        <v>1</v>
      </c>
      <c r="AO35" s="31">
        <v>1</v>
      </c>
      <c r="AP35" s="31">
        <v>1</v>
      </c>
      <c r="AQ35" s="31">
        <v>0</v>
      </c>
      <c r="AR35" s="31">
        <v>0</v>
      </c>
      <c r="AS35" s="31">
        <v>0</v>
      </c>
      <c r="AT35" s="31">
        <v>1</v>
      </c>
      <c r="AU35" s="99">
        <v>1</v>
      </c>
      <c r="AV35" s="78" t="s">
        <v>118</v>
      </c>
      <c r="AW35" s="78" t="s">
        <v>72</v>
      </c>
      <c r="AX35" s="78" t="s">
        <v>72</v>
      </c>
      <c r="AY35" s="78" t="s">
        <v>72</v>
      </c>
      <c r="AZ35" s="78" t="s">
        <v>72</v>
      </c>
      <c r="BA35" s="78" t="s">
        <v>72</v>
      </c>
      <c r="BB35" s="78" t="s">
        <v>72</v>
      </c>
      <c r="BC35" s="78" t="s">
        <v>72</v>
      </c>
      <c r="BD35" s="78" t="s">
        <v>72</v>
      </c>
      <c r="BE35" s="78" t="s">
        <v>72</v>
      </c>
    </row>
    <row r="36" spans="1:57" ht="13.5" thickBot="1">
      <c r="A36" s="29"/>
      <c r="B36" s="146" t="s">
        <v>129</v>
      </c>
      <c r="C36" s="146" t="s">
        <v>215</v>
      </c>
      <c r="D36" s="101" t="s">
        <v>47</v>
      </c>
      <c r="E36" s="102">
        <v>56</v>
      </c>
      <c r="F36" s="103">
        <v>2</v>
      </c>
      <c r="G36" s="103">
        <v>2</v>
      </c>
      <c r="H36" s="103">
        <v>2</v>
      </c>
      <c r="I36" s="103">
        <v>2</v>
      </c>
      <c r="J36" s="103">
        <v>2</v>
      </c>
      <c r="K36" s="103">
        <v>2</v>
      </c>
      <c r="L36" s="103">
        <v>2</v>
      </c>
      <c r="M36" s="103">
        <v>2</v>
      </c>
      <c r="N36" s="103">
        <v>2</v>
      </c>
      <c r="O36" s="103">
        <v>2</v>
      </c>
      <c r="P36" s="103">
        <v>2</v>
      </c>
      <c r="Q36" s="103">
        <v>2</v>
      </c>
      <c r="R36" s="103">
        <v>2</v>
      </c>
      <c r="S36" s="103">
        <v>3</v>
      </c>
      <c r="T36" s="103">
        <v>3</v>
      </c>
      <c r="U36" s="103">
        <v>2</v>
      </c>
      <c r="V36" s="101">
        <v>2</v>
      </c>
      <c r="W36" s="80" t="s">
        <v>72</v>
      </c>
      <c r="X36" s="80" t="s">
        <v>72</v>
      </c>
      <c r="Y36" s="101">
        <v>1</v>
      </c>
      <c r="Z36" s="101">
        <v>1</v>
      </c>
      <c r="AA36" s="101">
        <v>1</v>
      </c>
      <c r="AB36" s="101">
        <v>1</v>
      </c>
      <c r="AC36" s="101">
        <v>1</v>
      </c>
      <c r="AD36" s="101">
        <v>1</v>
      </c>
      <c r="AE36" s="101">
        <v>1</v>
      </c>
      <c r="AF36" s="101">
        <v>1</v>
      </c>
      <c r="AG36" s="101">
        <v>1</v>
      </c>
      <c r="AH36" s="101">
        <v>1</v>
      </c>
      <c r="AI36" s="101">
        <v>1</v>
      </c>
      <c r="AJ36" s="101">
        <v>1</v>
      </c>
      <c r="AK36" s="101">
        <v>1</v>
      </c>
      <c r="AL36" s="101">
        <v>1</v>
      </c>
      <c r="AM36" s="101">
        <v>1</v>
      </c>
      <c r="AN36" s="101">
        <v>1</v>
      </c>
      <c r="AO36" s="101">
        <v>1</v>
      </c>
      <c r="AP36" s="101">
        <v>1</v>
      </c>
      <c r="AQ36" s="101">
        <v>0</v>
      </c>
      <c r="AR36" s="101">
        <v>0</v>
      </c>
      <c r="AS36" s="101">
        <v>0</v>
      </c>
      <c r="AT36" s="101">
        <v>1</v>
      </c>
      <c r="AU36" s="101">
        <v>1</v>
      </c>
      <c r="AV36" s="78" t="s">
        <v>118</v>
      </c>
      <c r="AW36" s="78" t="s">
        <v>72</v>
      </c>
      <c r="AX36" s="78" t="s">
        <v>72</v>
      </c>
      <c r="AY36" s="78" t="s">
        <v>72</v>
      </c>
      <c r="AZ36" s="78" t="s">
        <v>72</v>
      </c>
      <c r="BA36" s="78" t="s">
        <v>72</v>
      </c>
      <c r="BB36" s="78" t="s">
        <v>72</v>
      </c>
      <c r="BC36" s="78" t="s">
        <v>72</v>
      </c>
      <c r="BD36" s="78" t="s">
        <v>72</v>
      </c>
      <c r="BE36" s="78" t="s">
        <v>72</v>
      </c>
    </row>
    <row r="37" spans="1:57" ht="37.5" customHeight="1" thickBot="1">
      <c r="A37" s="29"/>
      <c r="B37" s="147"/>
      <c r="C37" s="148"/>
      <c r="D37" s="30" t="s">
        <v>48</v>
      </c>
      <c r="E37" s="62">
        <v>25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0</v>
      </c>
      <c r="Q37" s="52">
        <v>0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80" t="s">
        <v>72</v>
      </c>
      <c r="X37" s="80" t="s">
        <v>72</v>
      </c>
      <c r="Y37" s="50">
        <v>0</v>
      </c>
      <c r="Z37" s="50">
        <v>0</v>
      </c>
      <c r="AA37" s="50">
        <v>1</v>
      </c>
      <c r="AB37" s="50">
        <v>1</v>
      </c>
      <c r="AC37" s="50">
        <v>1</v>
      </c>
      <c r="AD37" s="50">
        <v>1</v>
      </c>
      <c r="AE37" s="50">
        <v>1</v>
      </c>
      <c r="AF37" s="50">
        <v>1</v>
      </c>
      <c r="AG37" s="50">
        <v>1</v>
      </c>
      <c r="AH37" s="50">
        <v>1</v>
      </c>
      <c r="AI37" s="50">
        <v>1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1</v>
      </c>
      <c r="AU37" s="99">
        <v>0</v>
      </c>
      <c r="AV37" s="78" t="s">
        <v>118</v>
      </c>
      <c r="AW37" s="78" t="s">
        <v>72</v>
      </c>
      <c r="AX37" s="78" t="s">
        <v>72</v>
      </c>
      <c r="AY37" s="78" t="s">
        <v>72</v>
      </c>
      <c r="AZ37" s="78" t="s">
        <v>72</v>
      </c>
      <c r="BA37" s="78" t="s">
        <v>72</v>
      </c>
      <c r="BB37" s="78" t="s">
        <v>72</v>
      </c>
      <c r="BC37" s="78" t="s">
        <v>72</v>
      </c>
      <c r="BD37" s="78" t="s">
        <v>72</v>
      </c>
      <c r="BE37" s="78" t="s">
        <v>72</v>
      </c>
    </row>
    <row r="38" spans="1:57" ht="13.5" thickBot="1">
      <c r="A38" s="29"/>
      <c r="B38" s="146" t="s">
        <v>130</v>
      </c>
      <c r="C38" s="146" t="s">
        <v>216</v>
      </c>
      <c r="D38" s="101" t="s">
        <v>47</v>
      </c>
      <c r="E38" s="104">
        <v>68</v>
      </c>
      <c r="F38" s="103">
        <v>3</v>
      </c>
      <c r="G38" s="103">
        <v>3</v>
      </c>
      <c r="H38" s="103">
        <v>2</v>
      </c>
      <c r="I38" s="103">
        <v>2</v>
      </c>
      <c r="J38" s="103">
        <v>2</v>
      </c>
      <c r="K38" s="103">
        <v>2</v>
      </c>
      <c r="L38" s="103">
        <v>2</v>
      </c>
      <c r="M38" s="103">
        <v>2</v>
      </c>
      <c r="N38" s="103">
        <v>2</v>
      </c>
      <c r="O38" s="103">
        <v>2</v>
      </c>
      <c r="P38" s="103">
        <v>2</v>
      </c>
      <c r="Q38" s="103">
        <v>2</v>
      </c>
      <c r="R38" s="103">
        <v>2</v>
      </c>
      <c r="S38" s="103">
        <v>2</v>
      </c>
      <c r="T38" s="103">
        <v>2</v>
      </c>
      <c r="U38" s="103">
        <v>2</v>
      </c>
      <c r="V38" s="103">
        <v>2</v>
      </c>
      <c r="W38" s="80" t="s">
        <v>72</v>
      </c>
      <c r="X38" s="80" t="s">
        <v>72</v>
      </c>
      <c r="Y38" s="103">
        <v>2</v>
      </c>
      <c r="Z38" s="103">
        <v>2</v>
      </c>
      <c r="AA38" s="103">
        <v>2</v>
      </c>
      <c r="AB38" s="103">
        <v>2</v>
      </c>
      <c r="AC38" s="103">
        <v>2</v>
      </c>
      <c r="AD38" s="103">
        <v>2</v>
      </c>
      <c r="AE38" s="103">
        <v>2</v>
      </c>
      <c r="AF38" s="103">
        <v>2</v>
      </c>
      <c r="AG38" s="103">
        <v>2</v>
      </c>
      <c r="AH38" s="103">
        <v>2</v>
      </c>
      <c r="AI38" s="103">
        <v>2</v>
      </c>
      <c r="AJ38" s="103">
        <v>2</v>
      </c>
      <c r="AK38" s="103">
        <v>1</v>
      </c>
      <c r="AL38" s="103">
        <v>1</v>
      </c>
      <c r="AM38" s="103">
        <v>1</v>
      </c>
      <c r="AN38" s="103">
        <v>1</v>
      </c>
      <c r="AO38" s="103">
        <v>1</v>
      </c>
      <c r="AP38" s="103">
        <v>1</v>
      </c>
      <c r="AQ38" s="103">
        <v>0</v>
      </c>
      <c r="AR38" s="103">
        <v>0</v>
      </c>
      <c r="AS38" s="103">
        <v>0</v>
      </c>
      <c r="AT38" s="103">
        <v>1</v>
      </c>
      <c r="AU38" s="101">
        <v>1</v>
      </c>
      <c r="AV38" s="78" t="s">
        <v>118</v>
      </c>
      <c r="AW38" s="78" t="s">
        <v>72</v>
      </c>
      <c r="AX38" s="78" t="s">
        <v>72</v>
      </c>
      <c r="AY38" s="78" t="s">
        <v>72</v>
      </c>
      <c r="AZ38" s="78" t="s">
        <v>72</v>
      </c>
      <c r="BA38" s="78" t="s">
        <v>72</v>
      </c>
      <c r="BB38" s="78" t="s">
        <v>72</v>
      </c>
      <c r="BC38" s="78" t="s">
        <v>72</v>
      </c>
      <c r="BD38" s="78" t="s">
        <v>72</v>
      </c>
      <c r="BE38" s="78" t="s">
        <v>72</v>
      </c>
    </row>
    <row r="39" spans="1:57" ht="30" customHeight="1" thickBot="1">
      <c r="A39" s="29"/>
      <c r="B39" s="158"/>
      <c r="C39" s="154"/>
      <c r="D39" s="30" t="s">
        <v>48</v>
      </c>
      <c r="E39" s="62">
        <v>30</v>
      </c>
      <c r="F39" s="52">
        <v>0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52">
        <v>1</v>
      </c>
      <c r="T39" s="52">
        <v>1</v>
      </c>
      <c r="U39" s="52">
        <v>1</v>
      </c>
      <c r="V39" s="52">
        <v>1</v>
      </c>
      <c r="W39" s="80" t="s">
        <v>72</v>
      </c>
      <c r="X39" s="80" t="s">
        <v>72</v>
      </c>
      <c r="Y39" s="50">
        <v>0</v>
      </c>
      <c r="Z39" s="50">
        <v>0</v>
      </c>
      <c r="AA39" s="50">
        <v>0</v>
      </c>
      <c r="AB39" s="50">
        <v>0</v>
      </c>
      <c r="AC39" s="50">
        <v>1</v>
      </c>
      <c r="AD39" s="50">
        <v>1</v>
      </c>
      <c r="AE39" s="50">
        <v>1</v>
      </c>
      <c r="AF39" s="50">
        <v>1</v>
      </c>
      <c r="AG39" s="50">
        <v>1</v>
      </c>
      <c r="AH39" s="50">
        <v>1</v>
      </c>
      <c r="AI39" s="50">
        <v>1</v>
      </c>
      <c r="AJ39" s="50">
        <v>1</v>
      </c>
      <c r="AK39" s="50">
        <v>1</v>
      </c>
      <c r="AL39" s="50">
        <v>1</v>
      </c>
      <c r="AM39" s="50">
        <v>1</v>
      </c>
      <c r="AN39" s="50">
        <v>1</v>
      </c>
      <c r="AO39" s="50">
        <v>1</v>
      </c>
      <c r="AP39" s="50">
        <v>1</v>
      </c>
      <c r="AQ39" s="50">
        <v>0</v>
      </c>
      <c r="AR39" s="50">
        <v>0</v>
      </c>
      <c r="AS39" s="50">
        <v>0</v>
      </c>
      <c r="AT39" s="50">
        <v>0</v>
      </c>
      <c r="AU39" s="99">
        <v>0</v>
      </c>
      <c r="AV39" s="78" t="s">
        <v>118</v>
      </c>
      <c r="AW39" s="78" t="s">
        <v>72</v>
      </c>
      <c r="AX39" s="78" t="s">
        <v>72</v>
      </c>
      <c r="AY39" s="78" t="s">
        <v>72</v>
      </c>
      <c r="AZ39" s="78" t="s">
        <v>72</v>
      </c>
      <c r="BA39" s="78" t="s">
        <v>72</v>
      </c>
      <c r="BB39" s="78" t="s">
        <v>72</v>
      </c>
      <c r="BC39" s="78" t="s">
        <v>72</v>
      </c>
      <c r="BD39" s="78" t="s">
        <v>72</v>
      </c>
      <c r="BE39" s="78" t="s">
        <v>72</v>
      </c>
    </row>
    <row r="40" spans="1:57" ht="17.25" customHeight="1" thickBot="1">
      <c r="A40" s="93"/>
      <c r="B40" s="155" t="s">
        <v>131</v>
      </c>
      <c r="C40" s="146" t="s">
        <v>156</v>
      </c>
      <c r="D40" s="101" t="s">
        <v>47</v>
      </c>
      <c r="E40" s="104">
        <v>90</v>
      </c>
      <c r="F40" s="103">
        <v>3</v>
      </c>
      <c r="G40" s="103">
        <v>3</v>
      </c>
      <c r="H40" s="103">
        <v>3</v>
      </c>
      <c r="I40" s="103">
        <v>3</v>
      </c>
      <c r="J40" s="103">
        <v>5</v>
      </c>
      <c r="K40" s="103">
        <v>3</v>
      </c>
      <c r="L40" s="103">
        <v>3</v>
      </c>
      <c r="M40" s="103">
        <v>3</v>
      </c>
      <c r="N40" s="103">
        <v>3</v>
      </c>
      <c r="O40" s="103">
        <v>3</v>
      </c>
      <c r="P40" s="103">
        <v>3</v>
      </c>
      <c r="Q40" s="103">
        <v>3</v>
      </c>
      <c r="R40" s="103">
        <v>3</v>
      </c>
      <c r="S40" s="103">
        <v>3</v>
      </c>
      <c r="T40" s="103">
        <v>4</v>
      </c>
      <c r="U40" s="103">
        <v>4</v>
      </c>
      <c r="V40" s="103">
        <v>4</v>
      </c>
      <c r="W40" s="80" t="s">
        <v>72</v>
      </c>
      <c r="X40" s="80" t="s">
        <v>72</v>
      </c>
      <c r="Y40" s="103">
        <v>1</v>
      </c>
      <c r="Z40" s="103">
        <v>1</v>
      </c>
      <c r="AA40" s="103">
        <v>1</v>
      </c>
      <c r="AB40" s="103">
        <v>1</v>
      </c>
      <c r="AC40" s="103">
        <v>1</v>
      </c>
      <c r="AD40" s="103">
        <v>1</v>
      </c>
      <c r="AE40" s="103">
        <v>2</v>
      </c>
      <c r="AF40" s="103">
        <v>2</v>
      </c>
      <c r="AG40" s="103">
        <v>2</v>
      </c>
      <c r="AH40" s="103">
        <v>2</v>
      </c>
      <c r="AI40" s="103">
        <v>2</v>
      </c>
      <c r="AJ40" s="103">
        <v>2</v>
      </c>
      <c r="AK40" s="103">
        <v>2</v>
      </c>
      <c r="AL40" s="103">
        <v>1</v>
      </c>
      <c r="AM40" s="103">
        <v>2</v>
      </c>
      <c r="AN40" s="103">
        <v>3</v>
      </c>
      <c r="AO40" s="103">
        <v>2</v>
      </c>
      <c r="AP40" s="103">
        <v>2</v>
      </c>
      <c r="AQ40" s="103">
        <v>0</v>
      </c>
      <c r="AR40" s="103">
        <v>0</v>
      </c>
      <c r="AS40" s="103">
        <v>0</v>
      </c>
      <c r="AT40" s="103">
        <v>2</v>
      </c>
      <c r="AU40" s="101">
        <v>2</v>
      </c>
      <c r="AV40" s="78" t="s">
        <v>118</v>
      </c>
      <c r="AW40" s="78" t="s">
        <v>72</v>
      </c>
      <c r="AX40" s="78" t="s">
        <v>72</v>
      </c>
      <c r="AY40" s="78" t="s">
        <v>72</v>
      </c>
      <c r="AZ40" s="78" t="s">
        <v>72</v>
      </c>
      <c r="BA40" s="78" t="s">
        <v>72</v>
      </c>
      <c r="BB40" s="78" t="s">
        <v>72</v>
      </c>
      <c r="BC40" s="78" t="s">
        <v>72</v>
      </c>
      <c r="BD40" s="78" t="s">
        <v>72</v>
      </c>
      <c r="BE40" s="78" t="s">
        <v>72</v>
      </c>
    </row>
    <row r="41" spans="1:57" ht="18.75" customHeight="1" thickBot="1">
      <c r="A41" s="29"/>
      <c r="B41" s="147"/>
      <c r="C41" s="148"/>
      <c r="D41" s="30" t="s">
        <v>217</v>
      </c>
      <c r="E41" s="62">
        <v>40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2</v>
      </c>
      <c r="R41" s="52">
        <v>2</v>
      </c>
      <c r="S41" s="52">
        <v>2</v>
      </c>
      <c r="T41" s="52">
        <v>2</v>
      </c>
      <c r="U41" s="52">
        <v>2</v>
      </c>
      <c r="V41" s="52">
        <v>2</v>
      </c>
      <c r="W41" s="80" t="s">
        <v>72</v>
      </c>
      <c r="X41" s="80" t="s">
        <v>72</v>
      </c>
      <c r="Y41" s="50">
        <v>1</v>
      </c>
      <c r="Z41" s="50">
        <v>1</v>
      </c>
      <c r="AA41" s="50">
        <v>1</v>
      </c>
      <c r="AB41" s="50">
        <v>1</v>
      </c>
      <c r="AC41" s="50">
        <v>1</v>
      </c>
      <c r="AD41" s="50">
        <v>1</v>
      </c>
      <c r="AE41" s="50">
        <v>1</v>
      </c>
      <c r="AF41" s="50">
        <v>1</v>
      </c>
      <c r="AG41" s="50">
        <v>1</v>
      </c>
      <c r="AH41" s="50">
        <v>1</v>
      </c>
      <c r="AI41" s="50">
        <v>1</v>
      </c>
      <c r="AJ41" s="50">
        <v>1</v>
      </c>
      <c r="AK41" s="50">
        <v>1</v>
      </c>
      <c r="AL41" s="50">
        <v>1</v>
      </c>
      <c r="AM41" s="50">
        <v>1</v>
      </c>
      <c r="AN41" s="50">
        <v>1</v>
      </c>
      <c r="AO41" s="50">
        <v>1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99">
        <v>0</v>
      </c>
      <c r="AV41" s="78" t="s">
        <v>118</v>
      </c>
      <c r="AW41" s="78" t="s">
        <v>72</v>
      </c>
      <c r="AX41" s="78" t="s">
        <v>72</v>
      </c>
      <c r="AY41" s="78" t="s">
        <v>72</v>
      </c>
      <c r="AZ41" s="78" t="s">
        <v>72</v>
      </c>
      <c r="BA41" s="78" t="s">
        <v>72</v>
      </c>
      <c r="BB41" s="78" t="s">
        <v>72</v>
      </c>
      <c r="BC41" s="78" t="s">
        <v>72</v>
      </c>
      <c r="BD41" s="78" t="s">
        <v>72</v>
      </c>
      <c r="BE41" s="78" t="s">
        <v>72</v>
      </c>
    </row>
    <row r="42" spans="1:57" ht="18" customHeight="1" thickBot="1">
      <c r="A42" s="29"/>
      <c r="B42" s="155" t="s">
        <v>132</v>
      </c>
      <c r="C42" s="146" t="s">
        <v>157</v>
      </c>
      <c r="D42" s="101" t="s">
        <v>47</v>
      </c>
      <c r="E42" s="104">
        <v>88</v>
      </c>
      <c r="F42" s="103">
        <v>3</v>
      </c>
      <c r="G42" s="103">
        <v>3</v>
      </c>
      <c r="H42" s="103">
        <v>7</v>
      </c>
      <c r="I42" s="103">
        <v>3</v>
      </c>
      <c r="J42" s="103">
        <v>3</v>
      </c>
      <c r="K42" s="103">
        <v>3</v>
      </c>
      <c r="L42" s="103">
        <v>4</v>
      </c>
      <c r="M42" s="103">
        <v>3</v>
      </c>
      <c r="N42" s="103">
        <v>3</v>
      </c>
      <c r="O42" s="103">
        <v>3</v>
      </c>
      <c r="P42" s="103">
        <v>3</v>
      </c>
      <c r="Q42" s="103">
        <v>3</v>
      </c>
      <c r="R42" s="103">
        <v>3</v>
      </c>
      <c r="S42" s="103">
        <v>3</v>
      </c>
      <c r="T42" s="103">
        <v>3</v>
      </c>
      <c r="U42" s="103">
        <v>3</v>
      </c>
      <c r="V42" s="103">
        <v>3</v>
      </c>
      <c r="W42" s="80" t="s">
        <v>72</v>
      </c>
      <c r="X42" s="80" t="s">
        <v>72</v>
      </c>
      <c r="Y42" s="103">
        <v>2</v>
      </c>
      <c r="Z42" s="103">
        <v>2</v>
      </c>
      <c r="AA42" s="103">
        <v>2</v>
      </c>
      <c r="AB42" s="103">
        <v>2</v>
      </c>
      <c r="AC42" s="103">
        <v>2</v>
      </c>
      <c r="AD42" s="103">
        <v>2</v>
      </c>
      <c r="AE42" s="103">
        <v>2</v>
      </c>
      <c r="AF42" s="103">
        <v>2</v>
      </c>
      <c r="AG42" s="103">
        <v>2</v>
      </c>
      <c r="AH42" s="103">
        <v>2</v>
      </c>
      <c r="AI42" s="103">
        <v>2</v>
      </c>
      <c r="AJ42" s="103">
        <v>1</v>
      </c>
      <c r="AK42" s="103">
        <v>1</v>
      </c>
      <c r="AL42" s="103">
        <v>1</v>
      </c>
      <c r="AM42" s="103">
        <v>2</v>
      </c>
      <c r="AN42" s="103">
        <v>1</v>
      </c>
      <c r="AO42" s="103">
        <v>1</v>
      </c>
      <c r="AP42" s="103">
        <v>1</v>
      </c>
      <c r="AQ42" s="103">
        <v>0</v>
      </c>
      <c r="AR42" s="103">
        <v>0</v>
      </c>
      <c r="AS42" s="103">
        <v>0</v>
      </c>
      <c r="AT42" s="103">
        <v>1</v>
      </c>
      <c r="AU42" s="101">
        <v>1</v>
      </c>
      <c r="AV42" s="78" t="s">
        <v>118</v>
      </c>
      <c r="AW42" s="78" t="s">
        <v>72</v>
      </c>
      <c r="AX42" s="78" t="s">
        <v>72</v>
      </c>
      <c r="AY42" s="78" t="s">
        <v>72</v>
      </c>
      <c r="AZ42" s="78" t="s">
        <v>72</v>
      </c>
      <c r="BA42" s="78" t="s">
        <v>72</v>
      </c>
      <c r="BB42" s="78" t="s">
        <v>72</v>
      </c>
      <c r="BC42" s="78" t="s">
        <v>72</v>
      </c>
      <c r="BD42" s="78" t="s">
        <v>72</v>
      </c>
      <c r="BE42" s="78" t="s">
        <v>72</v>
      </c>
    </row>
    <row r="43" spans="1:57" ht="18.75" customHeight="1" thickBot="1">
      <c r="A43" s="29"/>
      <c r="B43" s="147"/>
      <c r="C43" s="148"/>
      <c r="D43" s="30" t="s">
        <v>217</v>
      </c>
      <c r="E43" s="62">
        <v>40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2</v>
      </c>
      <c r="R43" s="52">
        <v>2</v>
      </c>
      <c r="S43" s="52">
        <v>2</v>
      </c>
      <c r="T43" s="52">
        <v>2</v>
      </c>
      <c r="U43" s="52">
        <v>2</v>
      </c>
      <c r="V43" s="52">
        <v>2</v>
      </c>
      <c r="W43" s="80" t="s">
        <v>72</v>
      </c>
      <c r="X43" s="80" t="s">
        <v>72</v>
      </c>
      <c r="Y43" s="50">
        <v>1</v>
      </c>
      <c r="Z43" s="50">
        <v>1</v>
      </c>
      <c r="AA43" s="50">
        <v>1</v>
      </c>
      <c r="AB43" s="50">
        <v>1</v>
      </c>
      <c r="AC43" s="50">
        <v>1</v>
      </c>
      <c r="AD43" s="50">
        <v>1</v>
      </c>
      <c r="AE43" s="50">
        <v>1</v>
      </c>
      <c r="AF43" s="50">
        <v>1</v>
      </c>
      <c r="AG43" s="50">
        <v>1</v>
      </c>
      <c r="AH43" s="50">
        <v>1</v>
      </c>
      <c r="AI43" s="50">
        <v>1</v>
      </c>
      <c r="AJ43" s="50">
        <v>1</v>
      </c>
      <c r="AK43" s="50">
        <v>1</v>
      </c>
      <c r="AL43" s="50">
        <v>1</v>
      </c>
      <c r="AM43" s="50">
        <v>1</v>
      </c>
      <c r="AN43" s="50">
        <v>1</v>
      </c>
      <c r="AO43" s="50">
        <v>1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99">
        <v>0</v>
      </c>
      <c r="AV43" s="78" t="s">
        <v>118</v>
      </c>
      <c r="AW43" s="78" t="s">
        <v>72</v>
      </c>
      <c r="AX43" s="78" t="s">
        <v>72</v>
      </c>
      <c r="AY43" s="78" t="s">
        <v>72</v>
      </c>
      <c r="AZ43" s="78" t="s">
        <v>72</v>
      </c>
      <c r="BA43" s="78" t="s">
        <v>72</v>
      </c>
      <c r="BB43" s="78" t="s">
        <v>72</v>
      </c>
      <c r="BC43" s="78" t="s">
        <v>72</v>
      </c>
      <c r="BD43" s="78" t="s">
        <v>72</v>
      </c>
      <c r="BE43" s="78" t="s">
        <v>72</v>
      </c>
    </row>
    <row r="44" spans="1:57" ht="18.75" customHeight="1" thickBot="1">
      <c r="A44" s="29"/>
      <c r="B44" s="155" t="s">
        <v>142</v>
      </c>
      <c r="C44" s="156" t="s">
        <v>21</v>
      </c>
      <c r="D44" s="101" t="s">
        <v>47</v>
      </c>
      <c r="E44" s="104">
        <v>68</v>
      </c>
      <c r="F44" s="103">
        <v>4</v>
      </c>
      <c r="G44" s="103">
        <v>4</v>
      </c>
      <c r="H44" s="103">
        <v>4</v>
      </c>
      <c r="I44" s="103">
        <v>4</v>
      </c>
      <c r="J44" s="103">
        <v>4</v>
      </c>
      <c r="K44" s="103">
        <v>4</v>
      </c>
      <c r="L44" s="103">
        <v>4</v>
      </c>
      <c r="M44" s="103">
        <v>4</v>
      </c>
      <c r="N44" s="103">
        <v>4</v>
      </c>
      <c r="O44" s="103">
        <v>4</v>
      </c>
      <c r="P44" s="103">
        <v>4</v>
      </c>
      <c r="Q44" s="103">
        <v>4</v>
      </c>
      <c r="R44" s="103">
        <v>4</v>
      </c>
      <c r="S44" s="103">
        <v>4</v>
      </c>
      <c r="T44" s="103">
        <v>4</v>
      </c>
      <c r="U44" s="103">
        <v>4</v>
      </c>
      <c r="V44" s="103">
        <v>4</v>
      </c>
      <c r="W44" s="80" t="s">
        <v>72</v>
      </c>
      <c r="X44" s="80" t="s">
        <v>72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1">
        <v>0</v>
      </c>
      <c r="AV44" s="78" t="s">
        <v>118</v>
      </c>
      <c r="AW44" s="78" t="s">
        <v>72</v>
      </c>
      <c r="AX44" s="78" t="s">
        <v>72</v>
      </c>
      <c r="AY44" s="78" t="s">
        <v>72</v>
      </c>
      <c r="AZ44" s="78" t="s">
        <v>72</v>
      </c>
      <c r="BA44" s="78" t="s">
        <v>72</v>
      </c>
      <c r="BB44" s="78" t="s">
        <v>72</v>
      </c>
      <c r="BC44" s="78" t="s">
        <v>72</v>
      </c>
      <c r="BD44" s="78" t="s">
        <v>72</v>
      </c>
      <c r="BE44" s="78" t="s">
        <v>72</v>
      </c>
    </row>
    <row r="45" spans="1:57" ht="18.75" customHeight="1" thickBot="1">
      <c r="A45" s="29"/>
      <c r="B45" s="147"/>
      <c r="C45" s="157"/>
      <c r="D45" s="30" t="s">
        <v>217</v>
      </c>
      <c r="E45" s="62">
        <v>34</v>
      </c>
      <c r="F45" s="52">
        <v>2</v>
      </c>
      <c r="G45" s="52">
        <v>2</v>
      </c>
      <c r="H45" s="52">
        <v>2</v>
      </c>
      <c r="I45" s="52">
        <v>2</v>
      </c>
      <c r="J45" s="52">
        <v>2</v>
      </c>
      <c r="K45" s="52">
        <v>2</v>
      </c>
      <c r="L45" s="52">
        <v>2</v>
      </c>
      <c r="M45" s="52">
        <v>2</v>
      </c>
      <c r="N45" s="52">
        <v>2</v>
      </c>
      <c r="O45" s="52">
        <v>2</v>
      </c>
      <c r="P45" s="52">
        <v>2</v>
      </c>
      <c r="Q45" s="52">
        <v>2</v>
      </c>
      <c r="R45" s="52">
        <v>2</v>
      </c>
      <c r="S45" s="52">
        <v>2</v>
      </c>
      <c r="T45" s="52">
        <v>2</v>
      </c>
      <c r="U45" s="52">
        <v>2</v>
      </c>
      <c r="V45" s="52">
        <v>2</v>
      </c>
      <c r="W45" s="80" t="s">
        <v>72</v>
      </c>
      <c r="X45" s="80" t="s">
        <v>72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99">
        <v>0</v>
      </c>
      <c r="AV45" s="78" t="s">
        <v>118</v>
      </c>
      <c r="AW45" s="78" t="s">
        <v>72</v>
      </c>
      <c r="AX45" s="78" t="s">
        <v>72</v>
      </c>
      <c r="AY45" s="78" t="s">
        <v>72</v>
      </c>
      <c r="AZ45" s="78" t="s">
        <v>72</v>
      </c>
      <c r="BA45" s="78" t="s">
        <v>72</v>
      </c>
      <c r="BB45" s="78" t="s">
        <v>72</v>
      </c>
      <c r="BC45" s="78" t="s">
        <v>72</v>
      </c>
      <c r="BD45" s="78" t="s">
        <v>72</v>
      </c>
      <c r="BE45" s="78" t="s">
        <v>72</v>
      </c>
    </row>
    <row r="46" spans="1:57" ht="22.5" customHeight="1" thickBot="1">
      <c r="A46" s="29"/>
      <c r="B46" s="150" t="s">
        <v>218</v>
      </c>
      <c r="C46" s="138" t="s">
        <v>54</v>
      </c>
      <c r="D46" s="78" t="s">
        <v>47</v>
      </c>
      <c r="E46" s="81">
        <v>524</v>
      </c>
      <c r="F46" s="80">
        <f>SUM(F48,F53,F57)</f>
        <v>6</v>
      </c>
      <c r="G46" s="80">
        <f aca="true" t="shared" si="6" ref="G46:AU46">SUM(G48,G53,G57)</f>
        <v>6</v>
      </c>
      <c r="H46" s="80">
        <f t="shared" si="6"/>
        <v>3</v>
      </c>
      <c r="I46" s="80">
        <f t="shared" si="6"/>
        <v>7</v>
      </c>
      <c r="J46" s="80">
        <f t="shared" si="6"/>
        <v>4</v>
      </c>
      <c r="K46" s="80">
        <f t="shared" si="6"/>
        <v>6</v>
      </c>
      <c r="L46" s="80">
        <f t="shared" si="6"/>
        <v>6</v>
      </c>
      <c r="M46" s="80">
        <f t="shared" si="6"/>
        <v>7</v>
      </c>
      <c r="N46" s="80">
        <f t="shared" si="6"/>
        <v>7</v>
      </c>
      <c r="O46" s="80">
        <f t="shared" si="6"/>
        <v>7</v>
      </c>
      <c r="P46" s="80">
        <f t="shared" si="6"/>
        <v>7</v>
      </c>
      <c r="Q46" s="80">
        <f t="shared" si="6"/>
        <v>7</v>
      </c>
      <c r="R46" s="80">
        <f t="shared" si="6"/>
        <v>7</v>
      </c>
      <c r="S46" s="80">
        <f t="shared" si="6"/>
        <v>6</v>
      </c>
      <c r="T46" s="80">
        <f t="shared" si="6"/>
        <v>5</v>
      </c>
      <c r="U46" s="80">
        <f t="shared" si="6"/>
        <v>6</v>
      </c>
      <c r="V46" s="80">
        <f t="shared" si="6"/>
        <v>6</v>
      </c>
      <c r="W46" s="80" t="s">
        <v>72</v>
      </c>
      <c r="X46" s="80" t="s">
        <v>72</v>
      </c>
      <c r="Y46" s="80">
        <f t="shared" si="6"/>
        <v>16</v>
      </c>
      <c r="Z46" s="80">
        <f t="shared" si="6"/>
        <v>15</v>
      </c>
      <c r="AA46" s="80">
        <f t="shared" si="6"/>
        <v>15</v>
      </c>
      <c r="AB46" s="80">
        <f t="shared" si="6"/>
        <v>15</v>
      </c>
      <c r="AC46" s="80">
        <f t="shared" si="6"/>
        <v>14</v>
      </c>
      <c r="AD46" s="80">
        <f t="shared" si="6"/>
        <v>14</v>
      </c>
      <c r="AE46" s="80">
        <f t="shared" si="6"/>
        <v>14</v>
      </c>
      <c r="AF46" s="80">
        <f t="shared" si="6"/>
        <v>14</v>
      </c>
      <c r="AG46" s="80">
        <f t="shared" si="6"/>
        <v>14</v>
      </c>
      <c r="AH46" s="80">
        <f t="shared" si="6"/>
        <v>14</v>
      </c>
      <c r="AI46" s="80">
        <f t="shared" si="6"/>
        <v>17</v>
      </c>
      <c r="AJ46" s="80">
        <f t="shared" si="6"/>
        <v>16</v>
      </c>
      <c r="AK46" s="80">
        <f t="shared" si="6"/>
        <v>17</v>
      </c>
      <c r="AL46" s="80">
        <f t="shared" si="6"/>
        <v>17</v>
      </c>
      <c r="AM46" s="80">
        <f t="shared" si="6"/>
        <v>17</v>
      </c>
      <c r="AN46" s="80">
        <f t="shared" si="6"/>
        <v>17</v>
      </c>
      <c r="AO46" s="80">
        <f t="shared" si="6"/>
        <v>17</v>
      </c>
      <c r="AP46" s="80">
        <f t="shared" si="6"/>
        <v>17</v>
      </c>
      <c r="AQ46" s="80">
        <f t="shared" si="6"/>
        <v>36</v>
      </c>
      <c r="AR46" s="80">
        <f t="shared" si="6"/>
        <v>36</v>
      </c>
      <c r="AS46" s="80">
        <f t="shared" si="6"/>
        <v>36</v>
      </c>
      <c r="AT46" s="80">
        <f t="shared" si="6"/>
        <v>17</v>
      </c>
      <c r="AU46" s="80">
        <f t="shared" si="6"/>
        <v>16</v>
      </c>
      <c r="AV46" s="78" t="s">
        <v>118</v>
      </c>
      <c r="AW46" s="78" t="s">
        <v>72</v>
      </c>
      <c r="AX46" s="78" t="s">
        <v>72</v>
      </c>
      <c r="AY46" s="78" t="s">
        <v>72</v>
      </c>
      <c r="AZ46" s="78" t="s">
        <v>72</v>
      </c>
      <c r="BA46" s="78" t="s">
        <v>72</v>
      </c>
      <c r="BB46" s="78" t="s">
        <v>72</v>
      </c>
      <c r="BC46" s="78" t="s">
        <v>72</v>
      </c>
      <c r="BD46" s="78" t="s">
        <v>72</v>
      </c>
      <c r="BE46" s="78" t="s">
        <v>72</v>
      </c>
    </row>
    <row r="47" spans="1:57" ht="22.5" customHeight="1" thickBot="1">
      <c r="A47" s="29"/>
      <c r="B47" s="149"/>
      <c r="C47" s="139"/>
      <c r="D47" s="78" t="s">
        <v>217</v>
      </c>
      <c r="E47" s="81">
        <f>SUM(E49,E54,E58)</f>
        <v>187</v>
      </c>
      <c r="F47" s="81">
        <f aca="true" t="shared" si="7" ref="F47:AU47">SUM(F49,F54,F58)</f>
        <v>5</v>
      </c>
      <c r="G47" s="81">
        <f t="shared" si="7"/>
        <v>3</v>
      </c>
      <c r="H47" s="81">
        <f t="shared" si="7"/>
        <v>1</v>
      </c>
      <c r="I47" s="81">
        <f t="shared" si="7"/>
        <v>2</v>
      </c>
      <c r="J47" s="81">
        <f t="shared" si="7"/>
        <v>2</v>
      </c>
      <c r="K47" s="81">
        <f t="shared" si="7"/>
        <v>3</v>
      </c>
      <c r="L47" s="81">
        <f t="shared" si="7"/>
        <v>2</v>
      </c>
      <c r="M47" s="81">
        <f t="shared" si="7"/>
        <v>4</v>
      </c>
      <c r="N47" s="81">
        <f t="shared" si="7"/>
        <v>4</v>
      </c>
      <c r="O47" s="81">
        <f t="shared" si="7"/>
        <v>5</v>
      </c>
      <c r="P47" s="81">
        <f t="shared" si="7"/>
        <v>2</v>
      </c>
      <c r="Q47" s="81">
        <f t="shared" si="7"/>
        <v>1</v>
      </c>
      <c r="R47" s="81">
        <f t="shared" si="7"/>
        <v>0</v>
      </c>
      <c r="S47" s="81">
        <f t="shared" si="7"/>
        <v>0</v>
      </c>
      <c r="T47" s="81">
        <f t="shared" si="7"/>
        <v>0</v>
      </c>
      <c r="U47" s="81">
        <f t="shared" si="7"/>
        <v>1</v>
      </c>
      <c r="V47" s="81">
        <f t="shared" si="7"/>
        <v>3</v>
      </c>
      <c r="W47" s="81" t="s">
        <v>72</v>
      </c>
      <c r="X47" s="81" t="s">
        <v>72</v>
      </c>
      <c r="Y47" s="81">
        <f t="shared" si="7"/>
        <v>10</v>
      </c>
      <c r="Z47" s="81">
        <f t="shared" si="7"/>
        <v>9</v>
      </c>
      <c r="AA47" s="81">
        <f t="shared" si="7"/>
        <v>8</v>
      </c>
      <c r="AB47" s="81">
        <f t="shared" si="7"/>
        <v>8</v>
      </c>
      <c r="AC47" s="81">
        <f t="shared" si="7"/>
        <v>6</v>
      </c>
      <c r="AD47" s="81">
        <f t="shared" si="7"/>
        <v>6</v>
      </c>
      <c r="AE47" s="81">
        <f t="shared" si="7"/>
        <v>6</v>
      </c>
      <c r="AF47" s="81">
        <f t="shared" si="7"/>
        <v>7</v>
      </c>
      <c r="AG47" s="81">
        <f t="shared" si="7"/>
        <v>7</v>
      </c>
      <c r="AH47" s="81">
        <f t="shared" si="7"/>
        <v>7</v>
      </c>
      <c r="AI47" s="81">
        <f t="shared" si="7"/>
        <v>6</v>
      </c>
      <c r="AJ47" s="81">
        <f t="shared" si="7"/>
        <v>8</v>
      </c>
      <c r="AK47" s="81">
        <f t="shared" si="7"/>
        <v>9</v>
      </c>
      <c r="AL47" s="81">
        <f t="shared" si="7"/>
        <v>8</v>
      </c>
      <c r="AM47" s="81">
        <f t="shared" si="7"/>
        <v>3</v>
      </c>
      <c r="AN47" s="81">
        <f t="shared" si="7"/>
        <v>7</v>
      </c>
      <c r="AO47" s="81">
        <f t="shared" si="7"/>
        <v>6</v>
      </c>
      <c r="AP47" s="81">
        <f t="shared" si="7"/>
        <v>14</v>
      </c>
      <c r="AQ47" s="81">
        <f t="shared" si="7"/>
        <v>0</v>
      </c>
      <c r="AR47" s="81">
        <f t="shared" si="7"/>
        <v>0</v>
      </c>
      <c r="AS47" s="81">
        <f t="shared" si="7"/>
        <v>0</v>
      </c>
      <c r="AT47" s="81">
        <f t="shared" si="7"/>
        <v>10</v>
      </c>
      <c r="AU47" s="81">
        <f t="shared" si="7"/>
        <v>10</v>
      </c>
      <c r="AV47" s="78" t="s">
        <v>118</v>
      </c>
      <c r="AW47" s="78" t="s">
        <v>72</v>
      </c>
      <c r="AX47" s="78" t="s">
        <v>72</v>
      </c>
      <c r="AY47" s="78" t="s">
        <v>72</v>
      </c>
      <c r="AZ47" s="78" t="s">
        <v>72</v>
      </c>
      <c r="BA47" s="78" t="s">
        <v>72</v>
      </c>
      <c r="BB47" s="78" t="s">
        <v>72</v>
      </c>
      <c r="BC47" s="78" t="s">
        <v>72</v>
      </c>
      <c r="BD47" s="78" t="s">
        <v>72</v>
      </c>
      <c r="BE47" s="78" t="s">
        <v>72</v>
      </c>
    </row>
    <row r="48" spans="1:57" ht="22.5" customHeight="1" thickBot="1">
      <c r="A48" s="29"/>
      <c r="B48" s="150" t="s">
        <v>219</v>
      </c>
      <c r="C48" s="138" t="s">
        <v>220</v>
      </c>
      <c r="D48" s="78" t="s">
        <v>47</v>
      </c>
      <c r="E48" s="81">
        <v>146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 t="s">
        <v>72</v>
      </c>
      <c r="X48" s="80" t="s">
        <v>72</v>
      </c>
      <c r="Y48" s="80">
        <f>SUM(Y50,Y52)</f>
        <v>6</v>
      </c>
      <c r="Z48" s="80">
        <f aca="true" t="shared" si="8" ref="Z48:AU48">SUM(Z50,Z52)</f>
        <v>6</v>
      </c>
      <c r="AA48" s="80">
        <f t="shared" si="8"/>
        <v>6</v>
      </c>
      <c r="AB48" s="80">
        <f t="shared" si="8"/>
        <v>6</v>
      </c>
      <c r="AC48" s="80">
        <f t="shared" si="8"/>
        <v>6</v>
      </c>
      <c r="AD48" s="80">
        <f t="shared" si="8"/>
        <v>6</v>
      </c>
      <c r="AE48" s="80">
        <f t="shared" si="8"/>
        <v>6</v>
      </c>
      <c r="AF48" s="80">
        <f t="shared" si="8"/>
        <v>6</v>
      </c>
      <c r="AG48" s="80">
        <f t="shared" si="8"/>
        <v>6</v>
      </c>
      <c r="AH48" s="80">
        <f t="shared" si="8"/>
        <v>6</v>
      </c>
      <c r="AI48" s="80">
        <f t="shared" si="8"/>
        <v>5</v>
      </c>
      <c r="AJ48" s="80">
        <f t="shared" si="8"/>
        <v>5</v>
      </c>
      <c r="AK48" s="80">
        <f t="shared" si="8"/>
        <v>5</v>
      </c>
      <c r="AL48" s="80">
        <f t="shared" si="8"/>
        <v>5</v>
      </c>
      <c r="AM48" s="80">
        <f t="shared" si="8"/>
        <v>5</v>
      </c>
      <c r="AN48" s="80">
        <f t="shared" si="8"/>
        <v>5</v>
      </c>
      <c r="AO48" s="80">
        <f t="shared" si="8"/>
        <v>5</v>
      </c>
      <c r="AP48" s="80">
        <f t="shared" si="8"/>
        <v>5</v>
      </c>
      <c r="AQ48" s="80">
        <f t="shared" si="8"/>
        <v>36</v>
      </c>
      <c r="AR48" s="80">
        <v>0</v>
      </c>
      <c r="AS48" s="80">
        <f t="shared" si="8"/>
        <v>0</v>
      </c>
      <c r="AT48" s="80">
        <f t="shared" si="8"/>
        <v>5</v>
      </c>
      <c r="AU48" s="80">
        <f t="shared" si="8"/>
        <v>5</v>
      </c>
      <c r="AV48" s="78" t="s">
        <v>118</v>
      </c>
      <c r="AW48" s="78" t="s">
        <v>72</v>
      </c>
      <c r="AX48" s="78" t="s">
        <v>72</v>
      </c>
      <c r="AY48" s="78" t="s">
        <v>72</v>
      </c>
      <c r="AZ48" s="78" t="s">
        <v>72</v>
      </c>
      <c r="BA48" s="78" t="s">
        <v>72</v>
      </c>
      <c r="BB48" s="78" t="s">
        <v>72</v>
      </c>
      <c r="BC48" s="78" t="s">
        <v>72</v>
      </c>
      <c r="BD48" s="78" t="s">
        <v>72</v>
      </c>
      <c r="BE48" s="78" t="s">
        <v>72</v>
      </c>
    </row>
    <row r="49" spans="1:57" ht="50.25" customHeight="1" thickBot="1">
      <c r="A49" s="29"/>
      <c r="B49" s="149"/>
      <c r="C49" s="139"/>
      <c r="D49" s="78" t="s">
        <v>217</v>
      </c>
      <c r="E49" s="81">
        <v>51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 t="s">
        <v>72</v>
      </c>
      <c r="X49" s="80" t="s">
        <v>72</v>
      </c>
      <c r="Y49" s="80">
        <v>2</v>
      </c>
      <c r="Z49" s="80">
        <v>2</v>
      </c>
      <c r="AA49" s="80">
        <v>2</v>
      </c>
      <c r="AB49" s="80">
        <v>3</v>
      </c>
      <c r="AC49" s="80">
        <v>3</v>
      </c>
      <c r="AD49" s="80">
        <v>3</v>
      </c>
      <c r="AE49" s="80">
        <v>3</v>
      </c>
      <c r="AF49" s="80">
        <v>1</v>
      </c>
      <c r="AG49" s="80">
        <v>3</v>
      </c>
      <c r="AH49" s="80">
        <v>3</v>
      </c>
      <c r="AI49" s="80">
        <v>3</v>
      </c>
      <c r="AJ49" s="80">
        <v>3</v>
      </c>
      <c r="AK49" s="80">
        <v>3</v>
      </c>
      <c r="AL49" s="80">
        <v>3</v>
      </c>
      <c r="AM49" s="80">
        <v>3</v>
      </c>
      <c r="AN49" s="80">
        <v>3</v>
      </c>
      <c r="AO49" s="80">
        <v>2</v>
      </c>
      <c r="AP49" s="80">
        <v>0</v>
      </c>
      <c r="AQ49" s="80">
        <v>0</v>
      </c>
      <c r="AR49" s="80">
        <v>0</v>
      </c>
      <c r="AS49" s="80">
        <v>0</v>
      </c>
      <c r="AT49" s="80">
        <v>3</v>
      </c>
      <c r="AU49" s="78">
        <v>3</v>
      </c>
      <c r="AV49" s="78" t="s">
        <v>118</v>
      </c>
      <c r="AW49" s="78" t="s">
        <v>72</v>
      </c>
      <c r="AX49" s="78" t="s">
        <v>72</v>
      </c>
      <c r="AY49" s="78" t="s">
        <v>72</v>
      </c>
      <c r="AZ49" s="78" t="s">
        <v>72</v>
      </c>
      <c r="BA49" s="78" t="s">
        <v>72</v>
      </c>
      <c r="BB49" s="78" t="s">
        <v>72</v>
      </c>
      <c r="BC49" s="78" t="s">
        <v>72</v>
      </c>
      <c r="BD49" s="78" t="s">
        <v>72</v>
      </c>
      <c r="BE49" s="78" t="s">
        <v>72</v>
      </c>
    </row>
    <row r="50" spans="1:57" ht="35.25" customHeight="1" thickBot="1">
      <c r="A50" s="29"/>
      <c r="B50" s="155" t="s">
        <v>71</v>
      </c>
      <c r="C50" s="156" t="s">
        <v>221</v>
      </c>
      <c r="D50" s="101" t="s">
        <v>47</v>
      </c>
      <c r="E50" s="104">
        <v>110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80" t="s">
        <v>72</v>
      </c>
      <c r="X50" s="80" t="s">
        <v>72</v>
      </c>
      <c r="Y50" s="103">
        <v>6</v>
      </c>
      <c r="Z50" s="103">
        <v>6</v>
      </c>
      <c r="AA50" s="103">
        <v>6</v>
      </c>
      <c r="AB50" s="103">
        <v>6</v>
      </c>
      <c r="AC50" s="103">
        <v>6</v>
      </c>
      <c r="AD50" s="103">
        <v>6</v>
      </c>
      <c r="AE50" s="103">
        <v>6</v>
      </c>
      <c r="AF50" s="103">
        <v>6</v>
      </c>
      <c r="AG50" s="103">
        <v>6</v>
      </c>
      <c r="AH50" s="103">
        <v>6</v>
      </c>
      <c r="AI50" s="103">
        <v>5</v>
      </c>
      <c r="AJ50" s="103">
        <v>5</v>
      </c>
      <c r="AK50" s="103">
        <v>5</v>
      </c>
      <c r="AL50" s="103">
        <v>5</v>
      </c>
      <c r="AM50" s="103">
        <v>5</v>
      </c>
      <c r="AN50" s="103">
        <v>5</v>
      </c>
      <c r="AO50" s="103">
        <v>5</v>
      </c>
      <c r="AP50" s="103">
        <v>5</v>
      </c>
      <c r="AQ50" s="103">
        <v>0</v>
      </c>
      <c r="AR50" s="103">
        <v>0</v>
      </c>
      <c r="AS50" s="103">
        <v>0</v>
      </c>
      <c r="AT50" s="103">
        <v>5</v>
      </c>
      <c r="AU50" s="101">
        <v>5</v>
      </c>
      <c r="AV50" s="78" t="s">
        <v>118</v>
      </c>
      <c r="AW50" s="78" t="s">
        <v>72</v>
      </c>
      <c r="AX50" s="78" t="s">
        <v>72</v>
      </c>
      <c r="AY50" s="78" t="s">
        <v>72</v>
      </c>
      <c r="AZ50" s="78" t="s">
        <v>72</v>
      </c>
      <c r="BA50" s="78" t="s">
        <v>72</v>
      </c>
      <c r="BB50" s="78" t="s">
        <v>72</v>
      </c>
      <c r="BC50" s="78" t="s">
        <v>72</v>
      </c>
      <c r="BD50" s="78" t="s">
        <v>72</v>
      </c>
      <c r="BE50" s="78" t="s">
        <v>72</v>
      </c>
    </row>
    <row r="51" spans="1:57" ht="26.25" customHeight="1" thickBot="1">
      <c r="A51" s="29"/>
      <c r="B51" s="147"/>
      <c r="C51" s="157"/>
      <c r="D51" s="30" t="s">
        <v>217</v>
      </c>
      <c r="E51" s="62">
        <v>51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80" t="s">
        <v>72</v>
      </c>
      <c r="X51" s="80" t="s">
        <v>72</v>
      </c>
      <c r="Y51" s="50">
        <v>2</v>
      </c>
      <c r="Z51" s="50">
        <v>2</v>
      </c>
      <c r="AA51" s="50">
        <v>2</v>
      </c>
      <c r="AB51" s="50">
        <v>3</v>
      </c>
      <c r="AC51" s="50">
        <v>3</v>
      </c>
      <c r="AD51" s="50">
        <v>3</v>
      </c>
      <c r="AE51" s="50">
        <v>3</v>
      </c>
      <c r="AF51" s="50">
        <v>3</v>
      </c>
      <c r="AG51" s="50">
        <v>3</v>
      </c>
      <c r="AH51" s="50">
        <v>1</v>
      </c>
      <c r="AI51" s="50">
        <v>3</v>
      </c>
      <c r="AJ51" s="50">
        <v>3</v>
      </c>
      <c r="AK51" s="50">
        <v>3</v>
      </c>
      <c r="AL51" s="50">
        <v>3</v>
      </c>
      <c r="AM51" s="50">
        <v>3</v>
      </c>
      <c r="AN51" s="50">
        <v>3</v>
      </c>
      <c r="AO51" s="50">
        <v>2</v>
      </c>
      <c r="AP51" s="50">
        <v>0</v>
      </c>
      <c r="AQ51" s="50">
        <v>0</v>
      </c>
      <c r="AR51" s="50">
        <v>0</v>
      </c>
      <c r="AS51" s="50">
        <v>0</v>
      </c>
      <c r="AT51" s="50">
        <v>3</v>
      </c>
      <c r="AU51" s="99">
        <v>3</v>
      </c>
      <c r="AV51" s="78" t="s">
        <v>118</v>
      </c>
      <c r="AW51" s="78" t="s">
        <v>72</v>
      </c>
      <c r="AX51" s="78" t="s">
        <v>72</v>
      </c>
      <c r="AY51" s="78" t="s">
        <v>72</v>
      </c>
      <c r="AZ51" s="78" t="s">
        <v>72</v>
      </c>
      <c r="BA51" s="78" t="s">
        <v>72</v>
      </c>
      <c r="BB51" s="78" t="s">
        <v>72</v>
      </c>
      <c r="BC51" s="78" t="s">
        <v>72</v>
      </c>
      <c r="BD51" s="78" t="s">
        <v>72</v>
      </c>
      <c r="BE51" s="78" t="s">
        <v>72</v>
      </c>
    </row>
    <row r="52" spans="1:57" ht="24.75" customHeight="1" thickBot="1">
      <c r="A52" s="29"/>
      <c r="B52" s="74" t="s">
        <v>160</v>
      </c>
      <c r="C52" s="94" t="s">
        <v>59</v>
      </c>
      <c r="D52" s="30"/>
      <c r="E52" s="62">
        <v>36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80" t="s">
        <v>72</v>
      </c>
      <c r="X52" s="80" t="s">
        <v>72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36</v>
      </c>
      <c r="AR52" s="50">
        <v>0</v>
      </c>
      <c r="AS52" s="50">
        <v>0</v>
      </c>
      <c r="AT52" s="50">
        <v>0</v>
      </c>
      <c r="AU52" s="99">
        <v>0</v>
      </c>
      <c r="AV52" s="78" t="s">
        <v>118</v>
      </c>
      <c r="AW52" s="78" t="s">
        <v>72</v>
      </c>
      <c r="AX52" s="78" t="s">
        <v>72</v>
      </c>
      <c r="AY52" s="78" t="s">
        <v>72</v>
      </c>
      <c r="AZ52" s="78" t="s">
        <v>72</v>
      </c>
      <c r="BA52" s="78" t="s">
        <v>72</v>
      </c>
      <c r="BB52" s="78" t="s">
        <v>72</v>
      </c>
      <c r="BC52" s="78" t="s">
        <v>72</v>
      </c>
      <c r="BD52" s="78" t="s">
        <v>72</v>
      </c>
      <c r="BE52" s="78" t="s">
        <v>72</v>
      </c>
    </row>
    <row r="53" spans="1:57" ht="37.5" customHeight="1" thickBot="1">
      <c r="A53" s="29"/>
      <c r="B53" s="150" t="s">
        <v>222</v>
      </c>
      <c r="C53" s="138" t="s">
        <v>223</v>
      </c>
      <c r="D53" s="78" t="s">
        <v>47</v>
      </c>
      <c r="E53" s="81">
        <v>120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 t="s">
        <v>72</v>
      </c>
      <c r="X53" s="80" t="s">
        <v>72</v>
      </c>
      <c r="Y53" s="80">
        <v>6</v>
      </c>
      <c r="Z53" s="80">
        <v>6</v>
      </c>
      <c r="AA53" s="80">
        <v>6</v>
      </c>
      <c r="AB53" s="80">
        <v>6</v>
      </c>
      <c r="AC53" s="80">
        <v>6</v>
      </c>
      <c r="AD53" s="80">
        <v>6</v>
      </c>
      <c r="AE53" s="80">
        <v>6</v>
      </c>
      <c r="AF53" s="80">
        <v>6</v>
      </c>
      <c r="AG53" s="80">
        <v>6</v>
      </c>
      <c r="AH53" s="80">
        <v>6</v>
      </c>
      <c r="AI53" s="80">
        <v>6</v>
      </c>
      <c r="AJ53" s="80">
        <v>6</v>
      </c>
      <c r="AK53" s="80">
        <v>6</v>
      </c>
      <c r="AL53" s="80">
        <v>6</v>
      </c>
      <c r="AM53" s="80">
        <v>6</v>
      </c>
      <c r="AN53" s="80">
        <v>6</v>
      </c>
      <c r="AO53" s="80">
        <v>6</v>
      </c>
      <c r="AP53" s="80">
        <v>6</v>
      </c>
      <c r="AQ53" s="80">
        <v>0</v>
      </c>
      <c r="AR53" s="80">
        <v>0</v>
      </c>
      <c r="AS53" s="80">
        <v>0</v>
      </c>
      <c r="AT53" s="80">
        <v>6</v>
      </c>
      <c r="AU53" s="78">
        <v>6</v>
      </c>
      <c r="AV53" s="78" t="s">
        <v>118</v>
      </c>
      <c r="AW53" s="78" t="s">
        <v>72</v>
      </c>
      <c r="AX53" s="78" t="s">
        <v>72</v>
      </c>
      <c r="AY53" s="78" t="s">
        <v>72</v>
      </c>
      <c r="AZ53" s="78" t="s">
        <v>72</v>
      </c>
      <c r="BA53" s="78" t="s">
        <v>72</v>
      </c>
      <c r="BB53" s="78" t="s">
        <v>72</v>
      </c>
      <c r="BC53" s="78" t="s">
        <v>72</v>
      </c>
      <c r="BD53" s="78" t="s">
        <v>72</v>
      </c>
      <c r="BE53" s="78" t="s">
        <v>72</v>
      </c>
    </row>
    <row r="54" spans="1:57" ht="86.25" customHeight="1" thickBot="1">
      <c r="A54" s="29"/>
      <c r="B54" s="149"/>
      <c r="C54" s="139"/>
      <c r="D54" s="78" t="s">
        <v>217</v>
      </c>
      <c r="E54" s="81">
        <v>51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 t="s">
        <v>72</v>
      </c>
      <c r="X54" s="80" t="s">
        <v>72</v>
      </c>
      <c r="Y54" s="80">
        <v>2</v>
      </c>
      <c r="Z54" s="80">
        <v>2</v>
      </c>
      <c r="AA54" s="80">
        <v>2</v>
      </c>
      <c r="AB54" s="80">
        <v>2</v>
      </c>
      <c r="AC54" s="80">
        <v>3</v>
      </c>
      <c r="AD54" s="80">
        <v>3</v>
      </c>
      <c r="AE54" s="80">
        <v>3</v>
      </c>
      <c r="AF54" s="80">
        <v>3</v>
      </c>
      <c r="AG54" s="80">
        <v>3</v>
      </c>
      <c r="AH54" s="80">
        <v>3</v>
      </c>
      <c r="AI54" s="80">
        <v>3</v>
      </c>
      <c r="AJ54" s="80">
        <v>2</v>
      </c>
      <c r="AK54" s="80">
        <v>4</v>
      </c>
      <c r="AL54" s="80">
        <v>3</v>
      </c>
      <c r="AM54" s="80">
        <v>0</v>
      </c>
      <c r="AN54" s="80">
        <v>3</v>
      </c>
      <c r="AO54" s="80">
        <v>3</v>
      </c>
      <c r="AP54" s="80">
        <v>6</v>
      </c>
      <c r="AQ54" s="80">
        <v>0</v>
      </c>
      <c r="AR54" s="80">
        <v>0</v>
      </c>
      <c r="AS54" s="80">
        <v>0</v>
      </c>
      <c r="AT54" s="80">
        <v>5</v>
      </c>
      <c r="AU54" s="78">
        <v>2</v>
      </c>
      <c r="AV54" s="78" t="s">
        <v>118</v>
      </c>
      <c r="AW54" s="78" t="s">
        <v>72</v>
      </c>
      <c r="AX54" s="78" t="s">
        <v>72</v>
      </c>
      <c r="AY54" s="78" t="s">
        <v>72</v>
      </c>
      <c r="AZ54" s="78" t="s">
        <v>72</v>
      </c>
      <c r="BA54" s="78" t="s">
        <v>72</v>
      </c>
      <c r="BB54" s="78" t="s">
        <v>72</v>
      </c>
      <c r="BC54" s="78" t="s">
        <v>72</v>
      </c>
      <c r="BD54" s="78" t="s">
        <v>72</v>
      </c>
      <c r="BE54" s="78" t="s">
        <v>72</v>
      </c>
    </row>
    <row r="55" spans="1:57" ht="28.5" customHeight="1" thickBot="1">
      <c r="A55" s="29"/>
      <c r="B55" s="155" t="s">
        <v>22</v>
      </c>
      <c r="C55" s="156" t="s">
        <v>221</v>
      </c>
      <c r="D55" s="101" t="s">
        <v>47</v>
      </c>
      <c r="E55" s="104">
        <v>120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80" t="s">
        <v>72</v>
      </c>
      <c r="X55" s="80" t="s">
        <v>72</v>
      </c>
      <c r="Y55" s="103">
        <v>6</v>
      </c>
      <c r="Z55" s="103">
        <v>6</v>
      </c>
      <c r="AA55" s="103">
        <v>6</v>
      </c>
      <c r="AB55" s="103">
        <v>6</v>
      </c>
      <c r="AC55" s="103">
        <v>6</v>
      </c>
      <c r="AD55" s="103">
        <v>6</v>
      </c>
      <c r="AE55" s="103">
        <v>6</v>
      </c>
      <c r="AF55" s="103">
        <v>6</v>
      </c>
      <c r="AG55" s="103">
        <v>6</v>
      </c>
      <c r="AH55" s="103">
        <v>6</v>
      </c>
      <c r="AI55" s="103">
        <v>6</v>
      </c>
      <c r="AJ55" s="103">
        <v>6</v>
      </c>
      <c r="AK55" s="103">
        <v>6</v>
      </c>
      <c r="AL55" s="103">
        <v>6</v>
      </c>
      <c r="AM55" s="103">
        <v>6</v>
      </c>
      <c r="AN55" s="103">
        <v>6</v>
      </c>
      <c r="AO55" s="103">
        <v>6</v>
      </c>
      <c r="AP55" s="103">
        <v>6</v>
      </c>
      <c r="AQ55" s="103">
        <v>0</v>
      </c>
      <c r="AR55" s="103">
        <v>0</v>
      </c>
      <c r="AS55" s="103">
        <v>0</v>
      </c>
      <c r="AT55" s="103">
        <v>6</v>
      </c>
      <c r="AU55" s="101">
        <v>6</v>
      </c>
      <c r="AV55" s="78" t="s">
        <v>118</v>
      </c>
      <c r="AW55" s="78" t="s">
        <v>72</v>
      </c>
      <c r="AX55" s="78" t="s">
        <v>72</v>
      </c>
      <c r="AY55" s="78" t="s">
        <v>72</v>
      </c>
      <c r="AZ55" s="78" t="s">
        <v>72</v>
      </c>
      <c r="BA55" s="78" t="s">
        <v>72</v>
      </c>
      <c r="BB55" s="78" t="s">
        <v>72</v>
      </c>
      <c r="BC55" s="78" t="s">
        <v>72</v>
      </c>
      <c r="BD55" s="78" t="s">
        <v>72</v>
      </c>
      <c r="BE55" s="78" t="s">
        <v>72</v>
      </c>
    </row>
    <row r="56" spans="1:57" ht="24" customHeight="1" thickBot="1">
      <c r="A56" s="29"/>
      <c r="B56" s="147"/>
      <c r="C56" s="157"/>
      <c r="D56" s="30" t="s">
        <v>217</v>
      </c>
      <c r="E56" s="62">
        <v>51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80" t="s">
        <v>72</v>
      </c>
      <c r="X56" s="80" t="s">
        <v>72</v>
      </c>
      <c r="Y56" s="50">
        <v>2</v>
      </c>
      <c r="Z56" s="50">
        <v>2</v>
      </c>
      <c r="AA56" s="50">
        <v>2</v>
      </c>
      <c r="AB56" s="50">
        <v>2</v>
      </c>
      <c r="AC56" s="50">
        <v>3</v>
      </c>
      <c r="AD56" s="50">
        <v>3</v>
      </c>
      <c r="AE56" s="50">
        <v>3</v>
      </c>
      <c r="AF56" s="50">
        <v>3</v>
      </c>
      <c r="AG56" s="50">
        <v>3</v>
      </c>
      <c r="AH56" s="50">
        <v>3</v>
      </c>
      <c r="AI56" s="50">
        <v>3</v>
      </c>
      <c r="AJ56" s="50">
        <v>2</v>
      </c>
      <c r="AK56" s="50">
        <v>4</v>
      </c>
      <c r="AL56" s="50">
        <v>3</v>
      </c>
      <c r="AM56" s="50">
        <v>0</v>
      </c>
      <c r="AN56" s="50">
        <v>3</v>
      </c>
      <c r="AO56" s="50">
        <v>0</v>
      </c>
      <c r="AP56" s="50">
        <v>6</v>
      </c>
      <c r="AQ56" s="50">
        <v>0</v>
      </c>
      <c r="AR56" s="50">
        <v>0</v>
      </c>
      <c r="AS56" s="50">
        <v>0</v>
      </c>
      <c r="AT56" s="50">
        <v>5</v>
      </c>
      <c r="AU56" s="99">
        <v>2</v>
      </c>
      <c r="AV56" s="78" t="s">
        <v>118</v>
      </c>
      <c r="AW56" s="78" t="s">
        <v>72</v>
      </c>
      <c r="AX56" s="78" t="s">
        <v>72</v>
      </c>
      <c r="AY56" s="78" t="s">
        <v>72</v>
      </c>
      <c r="AZ56" s="78" t="s">
        <v>72</v>
      </c>
      <c r="BA56" s="78" t="s">
        <v>72</v>
      </c>
      <c r="BB56" s="78" t="s">
        <v>72</v>
      </c>
      <c r="BC56" s="78" t="s">
        <v>72</v>
      </c>
      <c r="BD56" s="78" t="s">
        <v>72</v>
      </c>
      <c r="BE56" s="78" t="s">
        <v>72</v>
      </c>
    </row>
    <row r="57" spans="1:57" ht="19.5" customHeight="1" thickBot="1">
      <c r="A57" s="29"/>
      <c r="B57" s="150" t="s">
        <v>163</v>
      </c>
      <c r="C57" s="138" t="s">
        <v>164</v>
      </c>
      <c r="D57" s="78" t="s">
        <v>47</v>
      </c>
      <c r="E57" s="81">
        <v>258</v>
      </c>
      <c r="F57" s="80">
        <v>6</v>
      </c>
      <c r="G57" s="80">
        <v>6</v>
      </c>
      <c r="H57" s="80">
        <v>3</v>
      </c>
      <c r="I57" s="80">
        <v>7</v>
      </c>
      <c r="J57" s="80">
        <v>4</v>
      </c>
      <c r="K57" s="80">
        <v>6</v>
      </c>
      <c r="L57" s="80">
        <v>6</v>
      </c>
      <c r="M57" s="80">
        <v>7</v>
      </c>
      <c r="N57" s="80">
        <v>7</v>
      </c>
      <c r="O57" s="80">
        <v>7</v>
      </c>
      <c r="P57" s="80">
        <v>7</v>
      </c>
      <c r="Q57" s="80">
        <v>7</v>
      </c>
      <c r="R57" s="80">
        <v>7</v>
      </c>
      <c r="S57" s="80">
        <v>6</v>
      </c>
      <c r="T57" s="80">
        <v>5</v>
      </c>
      <c r="U57" s="80">
        <v>6</v>
      </c>
      <c r="V57" s="80">
        <v>6</v>
      </c>
      <c r="W57" s="80" t="s">
        <v>72</v>
      </c>
      <c r="X57" s="80" t="s">
        <v>72</v>
      </c>
      <c r="Y57" s="80">
        <v>4</v>
      </c>
      <c r="Z57" s="80">
        <v>3</v>
      </c>
      <c r="AA57" s="80">
        <v>3</v>
      </c>
      <c r="AB57" s="80">
        <v>3</v>
      </c>
      <c r="AC57" s="80">
        <v>2</v>
      </c>
      <c r="AD57" s="80">
        <v>2</v>
      </c>
      <c r="AE57" s="80">
        <v>2</v>
      </c>
      <c r="AF57" s="80">
        <v>2</v>
      </c>
      <c r="AG57" s="80">
        <v>2</v>
      </c>
      <c r="AH57" s="80">
        <v>2</v>
      </c>
      <c r="AI57" s="80">
        <v>6</v>
      </c>
      <c r="AJ57" s="80">
        <v>5</v>
      </c>
      <c r="AK57" s="80">
        <v>6</v>
      </c>
      <c r="AL57" s="80">
        <v>6</v>
      </c>
      <c r="AM57" s="80">
        <v>6</v>
      </c>
      <c r="AN57" s="80">
        <v>6</v>
      </c>
      <c r="AO57" s="80">
        <v>6</v>
      </c>
      <c r="AP57" s="80">
        <v>6</v>
      </c>
      <c r="AQ57" s="80">
        <v>0</v>
      </c>
      <c r="AR57" s="80">
        <v>36</v>
      </c>
      <c r="AS57" s="80">
        <v>36</v>
      </c>
      <c r="AT57" s="80">
        <v>6</v>
      </c>
      <c r="AU57" s="78">
        <v>5</v>
      </c>
      <c r="AV57" s="78" t="s">
        <v>118</v>
      </c>
      <c r="AW57" s="78" t="s">
        <v>72</v>
      </c>
      <c r="AX57" s="78" t="s">
        <v>72</v>
      </c>
      <c r="AY57" s="78" t="s">
        <v>72</v>
      </c>
      <c r="AZ57" s="78" t="s">
        <v>72</v>
      </c>
      <c r="BA57" s="78" t="s">
        <v>72</v>
      </c>
      <c r="BB57" s="78" t="s">
        <v>72</v>
      </c>
      <c r="BC57" s="78" t="s">
        <v>72</v>
      </c>
      <c r="BD57" s="78" t="s">
        <v>72</v>
      </c>
      <c r="BE57" s="78" t="s">
        <v>72</v>
      </c>
    </row>
    <row r="58" spans="1:57" ht="21.75" customHeight="1" thickBot="1">
      <c r="A58" s="29"/>
      <c r="B58" s="149"/>
      <c r="C58" s="139"/>
      <c r="D58" s="78" t="s">
        <v>217</v>
      </c>
      <c r="E58" s="81">
        <v>85</v>
      </c>
      <c r="F58" s="80">
        <v>5</v>
      </c>
      <c r="G58" s="80">
        <v>3</v>
      </c>
      <c r="H58" s="80">
        <v>1</v>
      </c>
      <c r="I58" s="80">
        <v>2</v>
      </c>
      <c r="J58" s="80">
        <v>2</v>
      </c>
      <c r="K58" s="80">
        <v>3</v>
      </c>
      <c r="L58" s="80">
        <v>2</v>
      </c>
      <c r="M58" s="80">
        <v>4</v>
      </c>
      <c r="N58" s="80">
        <v>4</v>
      </c>
      <c r="O58" s="80">
        <v>5</v>
      </c>
      <c r="P58" s="80">
        <v>2</v>
      </c>
      <c r="Q58" s="80">
        <v>1</v>
      </c>
      <c r="R58" s="80">
        <v>0</v>
      </c>
      <c r="S58" s="80">
        <v>0</v>
      </c>
      <c r="T58" s="80">
        <v>0</v>
      </c>
      <c r="U58" s="80">
        <v>1</v>
      </c>
      <c r="V58" s="80">
        <v>3</v>
      </c>
      <c r="W58" s="80" t="s">
        <v>72</v>
      </c>
      <c r="X58" s="80" t="s">
        <v>72</v>
      </c>
      <c r="Y58" s="80">
        <v>6</v>
      </c>
      <c r="Z58" s="80">
        <v>5</v>
      </c>
      <c r="AA58" s="80">
        <v>4</v>
      </c>
      <c r="AB58" s="80">
        <v>3</v>
      </c>
      <c r="AC58" s="80">
        <v>0</v>
      </c>
      <c r="AD58" s="80">
        <v>0</v>
      </c>
      <c r="AE58" s="80">
        <v>0</v>
      </c>
      <c r="AF58" s="80">
        <v>3</v>
      </c>
      <c r="AG58" s="80">
        <v>1</v>
      </c>
      <c r="AH58" s="80">
        <v>1</v>
      </c>
      <c r="AI58" s="80">
        <v>0</v>
      </c>
      <c r="AJ58" s="80">
        <v>3</v>
      </c>
      <c r="AK58" s="80">
        <v>2</v>
      </c>
      <c r="AL58" s="80">
        <v>2</v>
      </c>
      <c r="AM58" s="80">
        <v>0</v>
      </c>
      <c r="AN58" s="80">
        <v>1</v>
      </c>
      <c r="AO58" s="80">
        <v>1</v>
      </c>
      <c r="AP58" s="80">
        <v>8</v>
      </c>
      <c r="AQ58" s="80">
        <v>0</v>
      </c>
      <c r="AR58" s="80">
        <v>0</v>
      </c>
      <c r="AS58" s="80">
        <v>0</v>
      </c>
      <c r="AT58" s="80">
        <v>2</v>
      </c>
      <c r="AU58" s="78">
        <v>5</v>
      </c>
      <c r="AV58" s="78" t="s">
        <v>118</v>
      </c>
      <c r="AW58" s="78" t="s">
        <v>72</v>
      </c>
      <c r="AX58" s="78" t="s">
        <v>72</v>
      </c>
      <c r="AY58" s="78" t="s">
        <v>72</v>
      </c>
      <c r="AZ58" s="78" t="s">
        <v>72</v>
      </c>
      <c r="BA58" s="78" t="s">
        <v>72</v>
      </c>
      <c r="BB58" s="78" t="s">
        <v>72</v>
      </c>
      <c r="BC58" s="78" t="s">
        <v>72</v>
      </c>
      <c r="BD58" s="78" t="s">
        <v>72</v>
      </c>
      <c r="BE58" s="78" t="s">
        <v>72</v>
      </c>
    </row>
    <row r="59" spans="1:57" ht="18" customHeight="1" thickBot="1">
      <c r="A59" s="29"/>
      <c r="B59" s="155" t="s">
        <v>165</v>
      </c>
      <c r="C59" s="146" t="s">
        <v>166</v>
      </c>
      <c r="D59" s="101" t="s">
        <v>47</v>
      </c>
      <c r="E59" s="104">
        <v>186</v>
      </c>
      <c r="F59" s="103">
        <v>6</v>
      </c>
      <c r="G59" s="103">
        <v>6</v>
      </c>
      <c r="H59" s="103">
        <v>3</v>
      </c>
      <c r="I59" s="103">
        <v>7</v>
      </c>
      <c r="J59" s="103">
        <v>4</v>
      </c>
      <c r="K59" s="103">
        <v>6</v>
      </c>
      <c r="L59" s="103">
        <v>6</v>
      </c>
      <c r="M59" s="103">
        <v>7</v>
      </c>
      <c r="N59" s="103">
        <v>7</v>
      </c>
      <c r="O59" s="103">
        <v>7</v>
      </c>
      <c r="P59" s="103">
        <v>7</v>
      </c>
      <c r="Q59" s="103">
        <v>7</v>
      </c>
      <c r="R59" s="103">
        <v>7</v>
      </c>
      <c r="S59" s="103">
        <v>6</v>
      </c>
      <c r="T59" s="103">
        <v>5</v>
      </c>
      <c r="U59" s="103">
        <v>6</v>
      </c>
      <c r="V59" s="103">
        <v>6</v>
      </c>
      <c r="W59" s="80" t="s">
        <v>72</v>
      </c>
      <c r="X59" s="80" t="s">
        <v>72</v>
      </c>
      <c r="Y59" s="103">
        <v>4</v>
      </c>
      <c r="Z59" s="103">
        <v>3</v>
      </c>
      <c r="AA59" s="103">
        <v>3</v>
      </c>
      <c r="AB59" s="103">
        <v>3</v>
      </c>
      <c r="AC59" s="103">
        <v>2</v>
      </c>
      <c r="AD59" s="103">
        <v>2</v>
      </c>
      <c r="AE59" s="103">
        <v>2</v>
      </c>
      <c r="AF59" s="103">
        <v>2</v>
      </c>
      <c r="AG59" s="103">
        <v>2</v>
      </c>
      <c r="AH59" s="103">
        <v>2</v>
      </c>
      <c r="AI59" s="103">
        <v>6</v>
      </c>
      <c r="AJ59" s="103">
        <v>5</v>
      </c>
      <c r="AK59" s="103">
        <v>6</v>
      </c>
      <c r="AL59" s="103">
        <v>6</v>
      </c>
      <c r="AM59" s="103">
        <v>6</v>
      </c>
      <c r="AN59" s="103">
        <v>6</v>
      </c>
      <c r="AO59" s="103">
        <v>6</v>
      </c>
      <c r="AP59" s="103">
        <v>6</v>
      </c>
      <c r="AQ59" s="103">
        <v>0</v>
      </c>
      <c r="AR59" s="103">
        <v>0</v>
      </c>
      <c r="AS59" s="103">
        <v>0</v>
      </c>
      <c r="AT59" s="103">
        <v>6</v>
      </c>
      <c r="AU59" s="101">
        <v>5</v>
      </c>
      <c r="AV59" s="78" t="s">
        <v>118</v>
      </c>
      <c r="AW59" s="78" t="s">
        <v>72</v>
      </c>
      <c r="AX59" s="78" t="s">
        <v>72</v>
      </c>
      <c r="AY59" s="78" t="s">
        <v>72</v>
      </c>
      <c r="AZ59" s="78" t="s">
        <v>72</v>
      </c>
      <c r="BA59" s="78" t="s">
        <v>72</v>
      </c>
      <c r="BB59" s="78" t="s">
        <v>72</v>
      </c>
      <c r="BC59" s="78" t="s">
        <v>72</v>
      </c>
      <c r="BD59" s="78" t="s">
        <v>72</v>
      </c>
      <c r="BE59" s="78" t="s">
        <v>72</v>
      </c>
    </row>
    <row r="60" spans="1:57" ht="12" customHeight="1" thickBot="1">
      <c r="A60" s="29"/>
      <c r="B60" s="147"/>
      <c r="C60" s="148"/>
      <c r="D60" s="30" t="s">
        <v>217</v>
      </c>
      <c r="E60" s="62">
        <v>85</v>
      </c>
      <c r="F60" s="52">
        <v>5</v>
      </c>
      <c r="G60" s="52">
        <v>3</v>
      </c>
      <c r="H60" s="52">
        <v>1</v>
      </c>
      <c r="I60" s="52">
        <v>2</v>
      </c>
      <c r="J60" s="52">
        <v>2</v>
      </c>
      <c r="K60" s="52">
        <v>3</v>
      </c>
      <c r="L60" s="52">
        <v>2</v>
      </c>
      <c r="M60" s="52">
        <v>4</v>
      </c>
      <c r="N60" s="52">
        <v>4</v>
      </c>
      <c r="O60" s="52">
        <v>5</v>
      </c>
      <c r="P60" s="52">
        <v>2</v>
      </c>
      <c r="Q60" s="52">
        <v>1</v>
      </c>
      <c r="R60" s="52">
        <v>0</v>
      </c>
      <c r="S60" s="52">
        <v>0</v>
      </c>
      <c r="T60" s="52">
        <v>0</v>
      </c>
      <c r="U60" s="52">
        <v>1</v>
      </c>
      <c r="V60" s="52">
        <v>3</v>
      </c>
      <c r="W60" s="80" t="s">
        <v>72</v>
      </c>
      <c r="X60" s="80" t="s">
        <v>72</v>
      </c>
      <c r="Y60" s="50">
        <v>6</v>
      </c>
      <c r="Z60" s="50">
        <v>5</v>
      </c>
      <c r="AA60" s="50">
        <v>4</v>
      </c>
      <c r="AB60" s="50">
        <v>3</v>
      </c>
      <c r="AC60" s="50">
        <v>0</v>
      </c>
      <c r="AD60" s="50">
        <v>0</v>
      </c>
      <c r="AE60" s="50">
        <v>0</v>
      </c>
      <c r="AF60" s="50">
        <v>3</v>
      </c>
      <c r="AG60" s="50">
        <v>1</v>
      </c>
      <c r="AH60" s="50">
        <v>1</v>
      </c>
      <c r="AI60" s="50">
        <v>0</v>
      </c>
      <c r="AJ60" s="50">
        <v>3</v>
      </c>
      <c r="AK60" s="50">
        <v>2</v>
      </c>
      <c r="AL60" s="50">
        <v>2</v>
      </c>
      <c r="AM60" s="50">
        <v>0</v>
      </c>
      <c r="AN60" s="50">
        <v>1</v>
      </c>
      <c r="AO60" s="50">
        <v>1</v>
      </c>
      <c r="AP60" s="50">
        <v>8</v>
      </c>
      <c r="AQ60" s="50">
        <v>0</v>
      </c>
      <c r="AR60" s="50">
        <v>0</v>
      </c>
      <c r="AS60" s="50">
        <v>0</v>
      </c>
      <c r="AT60" s="50">
        <v>2</v>
      </c>
      <c r="AU60" s="99">
        <v>5</v>
      </c>
      <c r="AV60" s="78" t="s">
        <v>118</v>
      </c>
      <c r="AW60" s="78" t="s">
        <v>72</v>
      </c>
      <c r="AX60" s="78" t="s">
        <v>72</v>
      </c>
      <c r="AY60" s="78" t="s">
        <v>72</v>
      </c>
      <c r="AZ60" s="78" t="s">
        <v>72</v>
      </c>
      <c r="BA60" s="78" t="s">
        <v>72</v>
      </c>
      <c r="BB60" s="78" t="s">
        <v>72</v>
      </c>
      <c r="BC60" s="78" t="s">
        <v>72</v>
      </c>
      <c r="BD60" s="78" t="s">
        <v>72</v>
      </c>
      <c r="BE60" s="78" t="s">
        <v>72</v>
      </c>
    </row>
    <row r="61" spans="1:57" ht="21" customHeight="1" thickBot="1">
      <c r="A61" s="29"/>
      <c r="B61" s="74" t="s">
        <v>224</v>
      </c>
      <c r="C61" s="73" t="s">
        <v>59</v>
      </c>
      <c r="D61" s="30"/>
      <c r="E61" s="62">
        <v>36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80" t="s">
        <v>72</v>
      </c>
      <c r="X61" s="80" t="s">
        <v>72</v>
      </c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v>36</v>
      </c>
      <c r="AS61" s="50"/>
      <c r="AT61" s="50"/>
      <c r="AU61" s="99"/>
      <c r="AV61" s="78" t="s">
        <v>118</v>
      </c>
      <c r="AW61" s="78" t="s">
        <v>72</v>
      </c>
      <c r="AX61" s="78" t="s">
        <v>72</v>
      </c>
      <c r="AY61" s="78" t="s">
        <v>72</v>
      </c>
      <c r="AZ61" s="78" t="s">
        <v>72</v>
      </c>
      <c r="BA61" s="78" t="s">
        <v>72</v>
      </c>
      <c r="BB61" s="78" t="s">
        <v>72</v>
      </c>
      <c r="BC61" s="78" t="s">
        <v>72</v>
      </c>
      <c r="BD61" s="78" t="s">
        <v>72</v>
      </c>
      <c r="BE61" s="78" t="s">
        <v>72</v>
      </c>
    </row>
    <row r="62" spans="1:57" ht="21" customHeight="1" thickBot="1">
      <c r="A62" s="29"/>
      <c r="B62" s="75" t="s">
        <v>168</v>
      </c>
      <c r="C62" s="95" t="s">
        <v>12</v>
      </c>
      <c r="D62" s="101" t="s">
        <v>47</v>
      </c>
      <c r="E62" s="104">
        <v>36</v>
      </c>
      <c r="F62" s="103" t="s">
        <v>64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80" t="s">
        <v>72</v>
      </c>
      <c r="X62" s="80" t="s">
        <v>72</v>
      </c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>
        <v>36</v>
      </c>
      <c r="AT62" s="103"/>
      <c r="AU62" s="101" t="s">
        <v>64</v>
      </c>
      <c r="AV62" s="78" t="s">
        <v>118</v>
      </c>
      <c r="AW62" s="78" t="s">
        <v>72</v>
      </c>
      <c r="AX62" s="78" t="s">
        <v>72</v>
      </c>
      <c r="AY62" s="78" t="s">
        <v>72</v>
      </c>
      <c r="AZ62" s="78" t="s">
        <v>72</v>
      </c>
      <c r="BA62" s="78" t="s">
        <v>72</v>
      </c>
      <c r="BB62" s="78" t="s">
        <v>72</v>
      </c>
      <c r="BC62" s="78" t="s">
        <v>72</v>
      </c>
      <c r="BD62" s="78" t="s">
        <v>72</v>
      </c>
      <c r="BE62" s="78" t="s">
        <v>72</v>
      </c>
    </row>
    <row r="63" spans="1:57" ht="15.75" customHeight="1" thickBot="1">
      <c r="A63" s="29"/>
      <c r="B63" s="100"/>
      <c r="C63" s="160" t="s">
        <v>116</v>
      </c>
      <c r="D63" s="78" t="s">
        <v>119</v>
      </c>
      <c r="E63" s="80">
        <f>SUM(E64,E65)</f>
        <v>2086</v>
      </c>
      <c r="F63" s="80">
        <f>SUM(F64,F65)</f>
        <v>53</v>
      </c>
      <c r="G63" s="80">
        <f aca="true" t="shared" si="9" ref="G63:AU63">SUM(G64,G65)</f>
        <v>53</v>
      </c>
      <c r="H63" s="80">
        <f t="shared" si="9"/>
        <v>53</v>
      </c>
      <c r="I63" s="80">
        <f t="shared" si="9"/>
        <v>54</v>
      </c>
      <c r="J63" s="80">
        <f t="shared" si="9"/>
        <v>53</v>
      </c>
      <c r="K63" s="80">
        <f t="shared" si="9"/>
        <v>54</v>
      </c>
      <c r="L63" s="80">
        <f t="shared" si="9"/>
        <v>54</v>
      </c>
      <c r="M63" s="80">
        <f t="shared" si="9"/>
        <v>54</v>
      </c>
      <c r="N63" s="80">
        <f t="shared" si="9"/>
        <v>54</v>
      </c>
      <c r="O63" s="80">
        <f t="shared" si="9"/>
        <v>53</v>
      </c>
      <c r="P63" s="80">
        <f t="shared" si="9"/>
        <v>53</v>
      </c>
      <c r="Q63" s="80">
        <f t="shared" si="9"/>
        <v>54</v>
      </c>
      <c r="R63" s="80">
        <f t="shared" si="9"/>
        <v>54</v>
      </c>
      <c r="S63" s="80">
        <f t="shared" si="9"/>
        <v>54</v>
      </c>
      <c r="T63" s="80">
        <f t="shared" si="9"/>
        <v>54</v>
      </c>
      <c r="U63" s="80">
        <f t="shared" si="9"/>
        <v>54</v>
      </c>
      <c r="V63" s="80">
        <f t="shared" si="9"/>
        <v>54</v>
      </c>
      <c r="W63" s="80" t="s">
        <v>72</v>
      </c>
      <c r="X63" s="80" t="s">
        <v>72</v>
      </c>
      <c r="Y63" s="80">
        <f t="shared" si="9"/>
        <v>54</v>
      </c>
      <c r="Z63" s="80">
        <f t="shared" si="9"/>
        <v>54</v>
      </c>
      <c r="AA63" s="80">
        <f t="shared" si="9"/>
        <v>54</v>
      </c>
      <c r="AB63" s="80">
        <f t="shared" si="9"/>
        <v>54</v>
      </c>
      <c r="AC63" s="80">
        <f t="shared" si="9"/>
        <v>54</v>
      </c>
      <c r="AD63" s="80">
        <f t="shared" si="9"/>
        <v>54</v>
      </c>
      <c r="AE63" s="80">
        <f t="shared" si="9"/>
        <v>54</v>
      </c>
      <c r="AF63" s="80">
        <f t="shared" si="9"/>
        <v>54</v>
      </c>
      <c r="AG63" s="80">
        <f t="shared" si="9"/>
        <v>54</v>
      </c>
      <c r="AH63" s="80">
        <f t="shared" si="9"/>
        <v>54</v>
      </c>
      <c r="AI63" s="80">
        <f t="shared" si="9"/>
        <v>53</v>
      </c>
      <c r="AJ63" s="80">
        <f t="shared" si="9"/>
        <v>54</v>
      </c>
      <c r="AK63" s="80">
        <f t="shared" si="9"/>
        <v>53</v>
      </c>
      <c r="AL63" s="80">
        <f t="shared" si="9"/>
        <v>53</v>
      </c>
      <c r="AM63" s="80">
        <f t="shared" si="9"/>
        <v>54</v>
      </c>
      <c r="AN63" s="80">
        <f t="shared" si="9"/>
        <v>53</v>
      </c>
      <c r="AO63" s="80">
        <f t="shared" si="9"/>
        <v>53</v>
      </c>
      <c r="AP63" s="80">
        <f t="shared" si="9"/>
        <v>53</v>
      </c>
      <c r="AQ63" s="80">
        <f t="shared" si="9"/>
        <v>36</v>
      </c>
      <c r="AR63" s="80">
        <f t="shared" si="9"/>
        <v>36</v>
      </c>
      <c r="AS63" s="80">
        <f t="shared" si="9"/>
        <v>36</v>
      </c>
      <c r="AT63" s="80">
        <f t="shared" si="9"/>
        <v>53</v>
      </c>
      <c r="AU63" s="80">
        <f t="shared" si="9"/>
        <v>53</v>
      </c>
      <c r="AV63" s="78"/>
      <c r="AW63" s="78"/>
      <c r="AX63" s="78"/>
      <c r="AY63" s="78"/>
      <c r="AZ63" s="78"/>
      <c r="BA63" s="78"/>
      <c r="BB63" s="78"/>
      <c r="BC63" s="78"/>
      <c r="BD63" s="78"/>
      <c r="BE63" s="78"/>
    </row>
    <row r="64" spans="1:57" ht="15.75" customHeight="1" thickBot="1">
      <c r="A64" s="29"/>
      <c r="B64" s="161" t="s">
        <v>64</v>
      </c>
      <c r="C64" s="161"/>
      <c r="D64" s="78" t="s">
        <v>117</v>
      </c>
      <c r="E64" s="81">
        <v>1440</v>
      </c>
      <c r="F64" s="81">
        <f>SUM(F22,F16,F6)</f>
        <v>36</v>
      </c>
      <c r="G64" s="81">
        <f aca="true" t="shared" si="10" ref="G64:AU64">SUM(G22,G16,G6)</f>
        <v>36</v>
      </c>
      <c r="H64" s="81">
        <f t="shared" si="10"/>
        <v>36</v>
      </c>
      <c r="I64" s="81">
        <f t="shared" si="10"/>
        <v>36</v>
      </c>
      <c r="J64" s="81">
        <f t="shared" si="10"/>
        <v>36</v>
      </c>
      <c r="K64" s="81">
        <f t="shared" si="10"/>
        <v>36</v>
      </c>
      <c r="L64" s="81">
        <f t="shared" si="10"/>
        <v>36</v>
      </c>
      <c r="M64" s="81">
        <f t="shared" si="10"/>
        <v>36</v>
      </c>
      <c r="N64" s="81">
        <f t="shared" si="10"/>
        <v>36</v>
      </c>
      <c r="O64" s="81">
        <f t="shared" si="10"/>
        <v>36</v>
      </c>
      <c r="P64" s="81">
        <f t="shared" si="10"/>
        <v>36</v>
      </c>
      <c r="Q64" s="81">
        <f t="shared" si="10"/>
        <v>36</v>
      </c>
      <c r="R64" s="81">
        <f t="shared" si="10"/>
        <v>36</v>
      </c>
      <c r="S64" s="81">
        <f t="shared" si="10"/>
        <v>36</v>
      </c>
      <c r="T64" s="81">
        <f t="shared" si="10"/>
        <v>36</v>
      </c>
      <c r="U64" s="81">
        <f t="shared" si="10"/>
        <v>36</v>
      </c>
      <c r="V64" s="81">
        <f t="shared" si="10"/>
        <v>36</v>
      </c>
      <c r="W64" s="81" t="s">
        <v>72</v>
      </c>
      <c r="X64" s="81" t="s">
        <v>72</v>
      </c>
      <c r="Y64" s="81">
        <f t="shared" si="10"/>
        <v>36</v>
      </c>
      <c r="Z64" s="81">
        <f t="shared" si="10"/>
        <v>36</v>
      </c>
      <c r="AA64" s="81">
        <f t="shared" si="10"/>
        <v>36</v>
      </c>
      <c r="AB64" s="81">
        <f t="shared" si="10"/>
        <v>36</v>
      </c>
      <c r="AC64" s="81">
        <f t="shared" si="10"/>
        <v>36</v>
      </c>
      <c r="AD64" s="81">
        <f t="shared" si="10"/>
        <v>36</v>
      </c>
      <c r="AE64" s="81">
        <f t="shared" si="10"/>
        <v>36</v>
      </c>
      <c r="AF64" s="81">
        <f t="shared" si="10"/>
        <v>36</v>
      </c>
      <c r="AG64" s="81">
        <f t="shared" si="10"/>
        <v>36</v>
      </c>
      <c r="AH64" s="81">
        <f t="shared" si="10"/>
        <v>36</v>
      </c>
      <c r="AI64" s="81">
        <f t="shared" si="10"/>
        <v>36</v>
      </c>
      <c r="AJ64" s="81">
        <f t="shared" si="10"/>
        <v>36</v>
      </c>
      <c r="AK64" s="81">
        <f t="shared" si="10"/>
        <v>36</v>
      </c>
      <c r="AL64" s="81">
        <f t="shared" si="10"/>
        <v>36</v>
      </c>
      <c r="AM64" s="81">
        <f t="shared" si="10"/>
        <v>36</v>
      </c>
      <c r="AN64" s="81">
        <f t="shared" si="10"/>
        <v>36</v>
      </c>
      <c r="AO64" s="81">
        <f t="shared" si="10"/>
        <v>36</v>
      </c>
      <c r="AP64" s="81">
        <f t="shared" si="10"/>
        <v>36</v>
      </c>
      <c r="AQ64" s="81">
        <f t="shared" si="10"/>
        <v>36</v>
      </c>
      <c r="AR64" s="81">
        <f t="shared" si="10"/>
        <v>36</v>
      </c>
      <c r="AS64" s="81">
        <f t="shared" si="10"/>
        <v>36</v>
      </c>
      <c r="AT64" s="81">
        <f t="shared" si="10"/>
        <v>36</v>
      </c>
      <c r="AU64" s="81">
        <f t="shared" si="10"/>
        <v>36</v>
      </c>
      <c r="AV64" s="78"/>
      <c r="AW64" s="96"/>
      <c r="AX64" s="96"/>
      <c r="AY64" s="96"/>
      <c r="AZ64" s="96"/>
      <c r="BA64" s="96"/>
      <c r="BB64" s="96"/>
      <c r="BC64" s="96"/>
      <c r="BD64" s="96"/>
      <c r="BE64" s="96"/>
    </row>
    <row r="65" spans="1:57" ht="17.25" customHeight="1" thickBot="1">
      <c r="A65" s="72"/>
      <c r="B65" s="162"/>
      <c r="C65" s="162"/>
      <c r="D65" s="78" t="s">
        <v>48</v>
      </c>
      <c r="E65" s="80">
        <f>SUM(E7,E17,E23)</f>
        <v>646</v>
      </c>
      <c r="F65" s="80">
        <f>SUM(F7,F17,F23)</f>
        <v>17</v>
      </c>
      <c r="G65" s="80">
        <f aca="true" t="shared" si="11" ref="G65:AU65">SUM(G7,G17,G23)</f>
        <v>17</v>
      </c>
      <c r="H65" s="80">
        <f t="shared" si="11"/>
        <v>17</v>
      </c>
      <c r="I65" s="80">
        <f t="shared" si="11"/>
        <v>18</v>
      </c>
      <c r="J65" s="80">
        <f t="shared" si="11"/>
        <v>17</v>
      </c>
      <c r="K65" s="80">
        <f t="shared" si="11"/>
        <v>18</v>
      </c>
      <c r="L65" s="80">
        <f t="shared" si="11"/>
        <v>18</v>
      </c>
      <c r="M65" s="80">
        <f t="shared" si="11"/>
        <v>18</v>
      </c>
      <c r="N65" s="80">
        <f t="shared" si="11"/>
        <v>18</v>
      </c>
      <c r="O65" s="80">
        <f t="shared" si="11"/>
        <v>17</v>
      </c>
      <c r="P65" s="80">
        <f t="shared" si="11"/>
        <v>17</v>
      </c>
      <c r="Q65" s="80">
        <f t="shared" si="11"/>
        <v>18</v>
      </c>
      <c r="R65" s="80">
        <f t="shared" si="11"/>
        <v>18</v>
      </c>
      <c r="S65" s="80">
        <f t="shared" si="11"/>
        <v>18</v>
      </c>
      <c r="T65" s="80">
        <f t="shared" si="11"/>
        <v>18</v>
      </c>
      <c r="U65" s="80">
        <f t="shared" si="11"/>
        <v>18</v>
      </c>
      <c r="V65" s="80">
        <f t="shared" si="11"/>
        <v>18</v>
      </c>
      <c r="W65" s="80" t="s">
        <v>72</v>
      </c>
      <c r="X65" s="80" t="s">
        <v>72</v>
      </c>
      <c r="Y65" s="80">
        <f t="shared" si="11"/>
        <v>18</v>
      </c>
      <c r="Z65" s="80">
        <f t="shared" si="11"/>
        <v>18</v>
      </c>
      <c r="AA65" s="80">
        <f t="shared" si="11"/>
        <v>18</v>
      </c>
      <c r="AB65" s="80">
        <f t="shared" si="11"/>
        <v>18</v>
      </c>
      <c r="AC65" s="80">
        <f t="shared" si="11"/>
        <v>18</v>
      </c>
      <c r="AD65" s="80">
        <f t="shared" si="11"/>
        <v>18</v>
      </c>
      <c r="AE65" s="80">
        <f t="shared" si="11"/>
        <v>18</v>
      </c>
      <c r="AF65" s="80">
        <f t="shared" si="11"/>
        <v>18</v>
      </c>
      <c r="AG65" s="80">
        <f t="shared" si="11"/>
        <v>18</v>
      </c>
      <c r="AH65" s="80">
        <f t="shared" si="11"/>
        <v>18</v>
      </c>
      <c r="AI65" s="80">
        <f t="shared" si="11"/>
        <v>17</v>
      </c>
      <c r="AJ65" s="80">
        <f t="shared" si="11"/>
        <v>18</v>
      </c>
      <c r="AK65" s="80">
        <f t="shared" si="11"/>
        <v>17</v>
      </c>
      <c r="AL65" s="80">
        <f t="shared" si="11"/>
        <v>17</v>
      </c>
      <c r="AM65" s="80">
        <f t="shared" si="11"/>
        <v>18</v>
      </c>
      <c r="AN65" s="80">
        <f t="shared" si="11"/>
        <v>17</v>
      </c>
      <c r="AO65" s="80">
        <f t="shared" si="11"/>
        <v>17</v>
      </c>
      <c r="AP65" s="80">
        <f t="shared" si="11"/>
        <v>17</v>
      </c>
      <c r="AQ65" s="80">
        <f t="shared" si="11"/>
        <v>0</v>
      </c>
      <c r="AR65" s="80">
        <f t="shared" si="11"/>
        <v>0</v>
      </c>
      <c r="AS65" s="80">
        <f t="shared" si="11"/>
        <v>0</v>
      </c>
      <c r="AT65" s="80">
        <f t="shared" si="11"/>
        <v>17</v>
      </c>
      <c r="AU65" s="80">
        <f t="shared" si="11"/>
        <v>17</v>
      </c>
      <c r="AV65" s="78"/>
      <c r="AW65" s="96"/>
      <c r="AX65" s="96"/>
      <c r="AY65" s="96"/>
      <c r="AZ65" s="96"/>
      <c r="BA65" s="96"/>
      <c r="BB65" s="96"/>
      <c r="BC65" s="96"/>
      <c r="BD65" s="96"/>
      <c r="BE65" s="96"/>
    </row>
    <row r="67" ht="12.75">
      <c r="A67" s="9"/>
    </row>
    <row r="70" ht="13.5" customHeight="1"/>
    <row r="72" ht="20.25" customHeight="1"/>
    <row r="74" ht="13.5" customHeight="1"/>
    <row r="76" ht="13.5" customHeight="1"/>
    <row r="78" ht="13.5" customHeight="1"/>
    <row r="80" ht="13.5" customHeight="1"/>
    <row r="81" ht="21.75" customHeight="1"/>
    <row r="82" ht="18" customHeight="1"/>
    <row r="84" ht="13.5" customHeight="1"/>
    <row r="86" spans="1:59" s="17" customFormat="1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s="17" customFormat="1" ht="26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s="1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s="1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ht="13.5" customHeight="1"/>
    <row r="92" ht="13.5" customHeight="1"/>
    <row r="94" ht="13.5" customHeight="1"/>
    <row r="95" ht="29.25" customHeight="1"/>
    <row r="98" ht="13.5" customHeight="1"/>
    <row r="100" ht="34.5" customHeight="1"/>
    <row r="106" ht="42.75" customHeight="1"/>
    <row r="133" ht="19.5" customHeight="1"/>
    <row r="134" ht="12.75" customHeight="1"/>
  </sheetData>
  <sheetProtection/>
  <mergeCells count="70">
    <mergeCell ref="AE2:AI2"/>
    <mergeCell ref="AJ2:AN2"/>
    <mergeCell ref="A2:A3"/>
    <mergeCell ref="B2:B3"/>
    <mergeCell ref="C2:C3"/>
    <mergeCell ref="D2:D3"/>
    <mergeCell ref="F2:I2"/>
    <mergeCell ref="J2:N2"/>
    <mergeCell ref="AO2:AR2"/>
    <mergeCell ref="AS2:AV2"/>
    <mergeCell ref="AW2:AZ2"/>
    <mergeCell ref="BA2:BE2"/>
    <mergeCell ref="F3:BE3"/>
    <mergeCell ref="A4:BE4"/>
    <mergeCell ref="O2:R2"/>
    <mergeCell ref="S2:V2"/>
    <mergeCell ref="W2:Z2"/>
    <mergeCell ref="AA2:AD2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C28:C29"/>
    <mergeCell ref="C59:C60"/>
    <mergeCell ref="B44:B45"/>
    <mergeCell ref="C44:C45"/>
    <mergeCell ref="B46:B47"/>
    <mergeCell ref="C46:C47"/>
    <mergeCell ref="B34:B35"/>
    <mergeCell ref="C34:C35"/>
    <mergeCell ref="B36:B37"/>
    <mergeCell ref="C36:C37"/>
    <mergeCell ref="B38:B39"/>
    <mergeCell ref="C38:C39"/>
    <mergeCell ref="C63:C65"/>
    <mergeCell ref="B64:B65"/>
    <mergeCell ref="B32:B33"/>
    <mergeCell ref="C40:C41"/>
    <mergeCell ref="B40:B41"/>
    <mergeCell ref="B42:B43"/>
    <mergeCell ref="C42:C43"/>
    <mergeCell ref="B59:B60"/>
    <mergeCell ref="B55:B56"/>
    <mergeCell ref="C55:C56"/>
    <mergeCell ref="B57:B58"/>
    <mergeCell ref="C57:C58"/>
    <mergeCell ref="B48:B49"/>
    <mergeCell ref="C48:C49"/>
    <mergeCell ref="B50:B51"/>
    <mergeCell ref="C50:C51"/>
    <mergeCell ref="B53:B54"/>
    <mergeCell ref="C53:C54"/>
  </mergeCells>
  <printOptions/>
  <pageMargins left="0.3937007874015748" right="0.3937007874015748" top="0.3937007874015748" bottom="0.3937007874015748" header="0" footer="0"/>
  <pageSetup fitToHeight="2" fitToWidth="4"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1"/>
  <sheetViews>
    <sheetView view="pageBreakPreview" zoomScale="83" zoomScaleNormal="120" zoomScaleSheetLayoutView="83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2.75390625" style="0" customWidth="1"/>
    <col min="2" max="2" width="7.375" style="0" customWidth="1"/>
    <col min="3" max="3" width="12.625" style="0" customWidth="1"/>
    <col min="4" max="4" width="7.25390625" style="0" customWidth="1"/>
    <col min="5" max="5" width="4.75390625" style="0" customWidth="1"/>
    <col min="6" max="6" width="3.375" style="0" customWidth="1"/>
    <col min="7" max="7" width="2.875" style="0" customWidth="1"/>
    <col min="8" max="9" width="3.125" style="0" customWidth="1"/>
    <col min="10" max="10" width="3.00390625" style="0" customWidth="1"/>
    <col min="11" max="12" width="3.25390625" style="0" customWidth="1"/>
    <col min="13" max="13" width="3.00390625" style="0" customWidth="1"/>
    <col min="14" max="15" width="3.125" style="0" customWidth="1"/>
    <col min="16" max="16" width="3.25390625" style="0" customWidth="1"/>
    <col min="17" max="17" width="3.375" style="0" customWidth="1"/>
    <col min="18" max="18" width="2.875" style="0" customWidth="1"/>
    <col min="19" max="20" width="3.25390625" style="0" customWidth="1"/>
    <col min="21" max="21" width="3.00390625" style="0" customWidth="1"/>
    <col min="22" max="22" width="3.25390625" style="0" customWidth="1"/>
    <col min="23" max="23" width="2.75390625" style="0" customWidth="1"/>
    <col min="24" max="26" width="3.00390625" style="0" customWidth="1"/>
    <col min="27" max="27" width="3.125" style="0" customWidth="1"/>
    <col min="28" max="28" width="3.00390625" style="0" customWidth="1"/>
    <col min="29" max="30" width="3.125" style="0" customWidth="1"/>
    <col min="31" max="32" width="3.00390625" style="0" customWidth="1"/>
    <col min="33" max="33" width="2.875" style="0" customWidth="1"/>
    <col min="34" max="34" width="3.125" style="0" customWidth="1"/>
    <col min="35" max="35" width="2.875" style="0" customWidth="1"/>
    <col min="36" max="39" width="3.00390625" style="0" customWidth="1"/>
    <col min="40" max="40" width="3.25390625" style="0" customWidth="1"/>
    <col min="41" max="41" width="3.125" style="0" customWidth="1"/>
    <col min="42" max="42" width="2.875" style="0" customWidth="1"/>
    <col min="43" max="43" width="3.00390625" style="0" customWidth="1"/>
    <col min="44" max="44" width="3.625" style="0" customWidth="1"/>
    <col min="45" max="45" width="3.00390625" style="0" customWidth="1"/>
    <col min="46" max="46" width="3.25390625" style="0" customWidth="1"/>
    <col min="47" max="47" width="4.375" style="0" customWidth="1"/>
    <col min="48" max="48" width="3.25390625" style="0" customWidth="1"/>
    <col min="49" max="50" width="3.625" style="0" customWidth="1"/>
    <col min="51" max="51" width="3.25390625" style="0" customWidth="1"/>
    <col min="52" max="52" width="3.125" style="0" customWidth="1"/>
    <col min="53" max="53" width="3.375" style="0" customWidth="1"/>
    <col min="54" max="54" width="3.25390625" style="0" customWidth="1"/>
    <col min="55" max="56" width="3.625" style="0" customWidth="1"/>
    <col min="57" max="57" width="5.625" style="0" customWidth="1"/>
  </cols>
  <sheetData>
    <row r="1" spans="3:16" ht="13.5" thickBot="1">
      <c r="C1" t="s">
        <v>238</v>
      </c>
      <c r="P1" t="s">
        <v>232</v>
      </c>
    </row>
    <row r="2" spans="1:57" ht="47.25" customHeight="1" thickBot="1">
      <c r="A2" s="131" t="s">
        <v>27</v>
      </c>
      <c r="B2" s="131" t="s">
        <v>28</v>
      </c>
      <c r="C2" s="131" t="s">
        <v>29</v>
      </c>
      <c r="D2" s="131" t="s">
        <v>30</v>
      </c>
      <c r="E2" s="26" t="s">
        <v>0</v>
      </c>
      <c r="F2" s="128" t="s">
        <v>31</v>
      </c>
      <c r="G2" s="134"/>
      <c r="H2" s="134"/>
      <c r="I2" s="135"/>
      <c r="J2" s="128" t="s">
        <v>32</v>
      </c>
      <c r="K2" s="129"/>
      <c r="L2" s="129"/>
      <c r="M2" s="129"/>
      <c r="N2" s="130"/>
      <c r="O2" s="125" t="s">
        <v>33</v>
      </c>
      <c r="P2" s="126"/>
      <c r="Q2" s="126"/>
      <c r="R2" s="127"/>
      <c r="S2" s="125" t="s">
        <v>34</v>
      </c>
      <c r="T2" s="126"/>
      <c r="U2" s="126"/>
      <c r="V2" s="145"/>
      <c r="W2" s="125" t="s">
        <v>35</v>
      </c>
      <c r="X2" s="126"/>
      <c r="Y2" s="126"/>
      <c r="Z2" s="127"/>
      <c r="AA2" s="125" t="s">
        <v>36</v>
      </c>
      <c r="AB2" s="126"/>
      <c r="AC2" s="126"/>
      <c r="AD2" s="127"/>
      <c r="AE2" s="125" t="s">
        <v>37</v>
      </c>
      <c r="AF2" s="126"/>
      <c r="AG2" s="126"/>
      <c r="AH2" s="126"/>
      <c r="AI2" s="127"/>
      <c r="AJ2" s="128" t="s">
        <v>38</v>
      </c>
      <c r="AK2" s="129"/>
      <c r="AL2" s="129"/>
      <c r="AM2" s="129"/>
      <c r="AN2" s="130"/>
      <c r="AO2" s="128" t="s">
        <v>39</v>
      </c>
      <c r="AP2" s="129"/>
      <c r="AQ2" s="129"/>
      <c r="AR2" s="130"/>
      <c r="AS2" s="128" t="s">
        <v>40</v>
      </c>
      <c r="AT2" s="129"/>
      <c r="AU2" s="129"/>
      <c r="AV2" s="135"/>
      <c r="AW2" s="128" t="s">
        <v>41</v>
      </c>
      <c r="AX2" s="129"/>
      <c r="AY2" s="129"/>
      <c r="AZ2" s="130"/>
      <c r="BA2" s="128" t="s">
        <v>42</v>
      </c>
      <c r="BB2" s="129"/>
      <c r="BC2" s="129"/>
      <c r="BD2" s="129"/>
      <c r="BE2" s="130"/>
    </row>
    <row r="3" spans="1:57" ht="20.25" thickBot="1">
      <c r="A3" s="132"/>
      <c r="B3" s="133"/>
      <c r="C3" s="133"/>
      <c r="D3" s="133"/>
      <c r="E3" s="27" t="s">
        <v>100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1"/>
    </row>
    <row r="4" spans="1:57" ht="13.5" thickBot="1">
      <c r="A4" s="142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</row>
    <row r="5" spans="1:57" ht="15" thickBot="1">
      <c r="A5" s="71"/>
      <c r="B5" s="4"/>
      <c r="C5" s="4"/>
      <c r="D5" s="4"/>
      <c r="E5" s="4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49">
        <v>11</v>
      </c>
      <c r="Q5" s="49">
        <v>12</v>
      </c>
      <c r="R5" s="49">
        <v>13</v>
      </c>
      <c r="S5" s="49">
        <v>14</v>
      </c>
      <c r="T5" s="49">
        <v>15</v>
      </c>
      <c r="U5" s="49">
        <v>16</v>
      </c>
      <c r="V5" s="49">
        <v>17</v>
      </c>
      <c r="W5" s="49">
        <v>18</v>
      </c>
      <c r="X5" s="49">
        <v>19</v>
      </c>
      <c r="Y5" s="49">
        <v>20</v>
      </c>
      <c r="Z5" s="49">
        <v>21</v>
      </c>
      <c r="AA5" s="49">
        <v>22</v>
      </c>
      <c r="AB5" s="49">
        <v>23</v>
      </c>
      <c r="AC5" s="49">
        <v>24</v>
      </c>
      <c r="AD5" s="49">
        <v>25</v>
      </c>
      <c r="AE5" s="49">
        <v>26</v>
      </c>
      <c r="AF5" s="49">
        <v>27</v>
      </c>
      <c r="AG5" s="49">
        <v>28</v>
      </c>
      <c r="AH5" s="49">
        <v>29</v>
      </c>
      <c r="AI5" s="49">
        <v>30</v>
      </c>
      <c r="AJ5" s="49">
        <v>31</v>
      </c>
      <c r="AK5" s="49">
        <v>32</v>
      </c>
      <c r="AL5" s="49">
        <v>33</v>
      </c>
      <c r="AM5" s="49">
        <v>34</v>
      </c>
      <c r="AN5" s="49">
        <v>35</v>
      </c>
      <c r="AO5" s="49">
        <v>36</v>
      </c>
      <c r="AP5" s="49">
        <v>37</v>
      </c>
      <c r="AQ5" s="49">
        <v>38</v>
      </c>
      <c r="AR5" s="49">
        <v>39</v>
      </c>
      <c r="AS5" s="49">
        <v>40</v>
      </c>
      <c r="AT5" s="49">
        <v>41</v>
      </c>
      <c r="AU5" s="49">
        <v>42</v>
      </c>
      <c r="AV5" s="49">
        <v>43</v>
      </c>
      <c r="AW5" s="49">
        <v>44</v>
      </c>
      <c r="AX5" s="49">
        <v>45</v>
      </c>
      <c r="AY5" s="49">
        <v>46</v>
      </c>
      <c r="AZ5" s="49">
        <v>47</v>
      </c>
      <c r="BA5" s="49">
        <v>48</v>
      </c>
      <c r="BB5" s="49">
        <v>49</v>
      </c>
      <c r="BC5" s="49">
        <v>50</v>
      </c>
      <c r="BD5" s="49">
        <v>51</v>
      </c>
      <c r="BE5" s="49">
        <v>52</v>
      </c>
    </row>
    <row r="6" spans="1:57" ht="26.25" customHeight="1" thickBot="1">
      <c r="A6" s="28" t="s">
        <v>99</v>
      </c>
      <c r="B6" s="136" t="s">
        <v>133</v>
      </c>
      <c r="C6" s="138" t="s">
        <v>206</v>
      </c>
      <c r="D6" s="96" t="s">
        <v>47</v>
      </c>
      <c r="E6" s="81">
        <f>SUM(E8,E10)</f>
        <v>92</v>
      </c>
      <c r="F6" s="81">
        <f>SUM(F8,F10)</f>
        <v>3</v>
      </c>
      <c r="G6" s="81">
        <f aca="true" t="shared" si="0" ref="G6:AD6">SUM(G8,G10)</f>
        <v>3</v>
      </c>
      <c r="H6" s="81">
        <f t="shared" si="0"/>
        <v>3</v>
      </c>
      <c r="I6" s="81">
        <f t="shared" si="0"/>
        <v>3</v>
      </c>
      <c r="J6" s="81">
        <f t="shared" si="0"/>
        <v>4</v>
      </c>
      <c r="K6" s="81">
        <f t="shared" si="0"/>
        <v>4</v>
      </c>
      <c r="L6" s="81">
        <f t="shared" si="0"/>
        <v>4</v>
      </c>
      <c r="M6" s="81">
        <f t="shared" si="0"/>
        <v>4</v>
      </c>
      <c r="N6" s="81">
        <f t="shared" si="0"/>
        <v>4</v>
      </c>
      <c r="O6" s="81">
        <f t="shared" si="0"/>
        <v>4</v>
      </c>
      <c r="P6" s="81">
        <f t="shared" si="0"/>
        <v>4</v>
      </c>
      <c r="Q6" s="81">
        <f t="shared" si="0"/>
        <v>4</v>
      </c>
      <c r="R6" s="81">
        <f t="shared" si="0"/>
        <v>3</v>
      </c>
      <c r="S6" s="81">
        <f t="shared" si="0"/>
        <v>3</v>
      </c>
      <c r="T6" s="81">
        <f t="shared" si="0"/>
        <v>3</v>
      </c>
      <c r="U6" s="81">
        <f t="shared" si="0"/>
        <v>0</v>
      </c>
      <c r="V6" s="81">
        <f t="shared" si="0"/>
        <v>3</v>
      </c>
      <c r="W6" s="80" t="s">
        <v>72</v>
      </c>
      <c r="X6" s="80" t="s">
        <v>72</v>
      </c>
      <c r="Y6" s="81">
        <f t="shared" si="0"/>
        <v>6</v>
      </c>
      <c r="Z6" s="81">
        <f t="shared" si="0"/>
        <v>6</v>
      </c>
      <c r="AA6" s="81">
        <f t="shared" si="0"/>
        <v>6</v>
      </c>
      <c r="AB6" s="81">
        <f t="shared" si="0"/>
        <v>6</v>
      </c>
      <c r="AC6" s="81">
        <f t="shared" si="0"/>
        <v>6</v>
      </c>
      <c r="AD6" s="81">
        <f t="shared" si="0"/>
        <v>6</v>
      </c>
      <c r="AE6" s="81">
        <v>0</v>
      </c>
      <c r="AF6" s="81">
        <v>0</v>
      </c>
      <c r="AG6" s="81">
        <v>0</v>
      </c>
      <c r="AH6" s="81">
        <v>0</v>
      </c>
      <c r="AI6" s="81">
        <v>0</v>
      </c>
      <c r="AJ6" s="81">
        <v>0</v>
      </c>
      <c r="AK6" s="81">
        <v>0</v>
      </c>
      <c r="AL6" s="81">
        <v>0</v>
      </c>
      <c r="AM6" s="81">
        <v>0</v>
      </c>
      <c r="AN6" s="81">
        <v>0</v>
      </c>
      <c r="AO6" s="78" t="s">
        <v>118</v>
      </c>
      <c r="AP6" s="78" t="s">
        <v>118</v>
      </c>
      <c r="AQ6" s="120" t="s">
        <v>25</v>
      </c>
      <c r="AR6" s="120" t="s">
        <v>25</v>
      </c>
      <c r="AS6" s="120" t="s">
        <v>25</v>
      </c>
      <c r="AT6" s="120" t="s">
        <v>25</v>
      </c>
      <c r="AU6" s="120" t="s">
        <v>25</v>
      </c>
      <c r="AV6" s="120" t="s">
        <v>25</v>
      </c>
      <c r="AW6" s="97" t="s">
        <v>64</v>
      </c>
      <c r="AX6" s="97"/>
      <c r="AY6" s="97"/>
      <c r="AZ6" s="97"/>
      <c r="BA6" s="97"/>
      <c r="BB6" s="97"/>
      <c r="BC6" s="97"/>
      <c r="BD6" s="97"/>
      <c r="BE6" s="97" t="s">
        <v>64</v>
      </c>
    </row>
    <row r="7" spans="1:57" ht="27.75" customHeight="1" thickBot="1">
      <c r="A7" s="29"/>
      <c r="B7" s="137"/>
      <c r="C7" s="139"/>
      <c r="D7" s="96" t="s">
        <v>48</v>
      </c>
      <c r="E7" s="81">
        <f>SUM(E9,E11)</f>
        <v>69</v>
      </c>
      <c r="F7" s="81">
        <f>SUM(F9,F11)</f>
        <v>4</v>
      </c>
      <c r="G7" s="81">
        <f aca="true" t="shared" si="1" ref="G7:AD7">SUM(G9,G11)</f>
        <v>4</v>
      </c>
      <c r="H7" s="81">
        <f t="shared" si="1"/>
        <v>3</v>
      </c>
      <c r="I7" s="81">
        <f t="shared" si="1"/>
        <v>3</v>
      </c>
      <c r="J7" s="81">
        <f t="shared" si="1"/>
        <v>3</v>
      </c>
      <c r="K7" s="81">
        <f t="shared" si="1"/>
        <v>3</v>
      </c>
      <c r="L7" s="81">
        <f t="shared" si="1"/>
        <v>3</v>
      </c>
      <c r="M7" s="81">
        <f t="shared" si="1"/>
        <v>3</v>
      </c>
      <c r="N7" s="81">
        <f t="shared" si="1"/>
        <v>3</v>
      </c>
      <c r="O7" s="81">
        <f t="shared" si="1"/>
        <v>3</v>
      </c>
      <c r="P7" s="81">
        <f t="shared" si="1"/>
        <v>3</v>
      </c>
      <c r="Q7" s="81">
        <f t="shared" si="1"/>
        <v>3</v>
      </c>
      <c r="R7" s="81">
        <f t="shared" si="1"/>
        <v>2</v>
      </c>
      <c r="S7" s="81">
        <f t="shared" si="1"/>
        <v>2</v>
      </c>
      <c r="T7" s="81">
        <f t="shared" si="1"/>
        <v>2</v>
      </c>
      <c r="U7" s="81">
        <f t="shared" si="1"/>
        <v>0</v>
      </c>
      <c r="V7" s="81">
        <f t="shared" si="1"/>
        <v>1</v>
      </c>
      <c r="W7" s="80" t="s">
        <v>72</v>
      </c>
      <c r="X7" s="80" t="s">
        <v>72</v>
      </c>
      <c r="Y7" s="81">
        <f t="shared" si="1"/>
        <v>4</v>
      </c>
      <c r="Z7" s="81">
        <f t="shared" si="1"/>
        <v>4</v>
      </c>
      <c r="AA7" s="81">
        <f t="shared" si="1"/>
        <v>4</v>
      </c>
      <c r="AB7" s="81">
        <f t="shared" si="1"/>
        <v>4</v>
      </c>
      <c r="AC7" s="81">
        <f t="shared" si="1"/>
        <v>4</v>
      </c>
      <c r="AD7" s="81">
        <f t="shared" si="1"/>
        <v>4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78" t="s">
        <v>118</v>
      </c>
      <c r="AP7" s="78" t="s">
        <v>118</v>
      </c>
      <c r="AQ7" s="120" t="s">
        <v>25</v>
      </c>
      <c r="AR7" s="120" t="s">
        <v>25</v>
      </c>
      <c r="AS7" s="120" t="s">
        <v>25</v>
      </c>
      <c r="AT7" s="120" t="s">
        <v>25</v>
      </c>
      <c r="AU7" s="120" t="s">
        <v>25</v>
      </c>
      <c r="AV7" s="120" t="s">
        <v>25</v>
      </c>
      <c r="AW7" s="97"/>
      <c r="AX7" s="97"/>
      <c r="AY7" s="97"/>
      <c r="AZ7" s="97"/>
      <c r="BA7" s="97"/>
      <c r="BB7" s="97"/>
      <c r="BC7" s="97"/>
      <c r="BD7" s="97"/>
      <c r="BE7" s="97"/>
    </row>
    <row r="8" spans="1:57" ht="24" thickBot="1">
      <c r="A8" s="29"/>
      <c r="B8" s="146" t="s">
        <v>138</v>
      </c>
      <c r="C8" s="146" t="s">
        <v>3</v>
      </c>
      <c r="D8" s="101" t="s">
        <v>47</v>
      </c>
      <c r="E8" s="102">
        <v>46</v>
      </c>
      <c r="F8" s="103">
        <v>1</v>
      </c>
      <c r="G8" s="103">
        <v>1</v>
      </c>
      <c r="H8" s="103">
        <v>1</v>
      </c>
      <c r="I8" s="103">
        <v>1</v>
      </c>
      <c r="J8" s="103">
        <v>2</v>
      </c>
      <c r="K8" s="103">
        <v>2</v>
      </c>
      <c r="L8" s="103">
        <v>2</v>
      </c>
      <c r="M8" s="103">
        <v>2</v>
      </c>
      <c r="N8" s="103">
        <v>2</v>
      </c>
      <c r="O8" s="103">
        <v>2</v>
      </c>
      <c r="P8" s="103">
        <v>2</v>
      </c>
      <c r="Q8" s="103">
        <v>2</v>
      </c>
      <c r="R8" s="103">
        <v>2</v>
      </c>
      <c r="S8" s="103">
        <v>2</v>
      </c>
      <c r="T8" s="103">
        <v>2</v>
      </c>
      <c r="U8" s="103">
        <v>0</v>
      </c>
      <c r="V8" s="103">
        <v>2</v>
      </c>
      <c r="W8" s="80" t="s">
        <v>72</v>
      </c>
      <c r="X8" s="80" t="s">
        <v>72</v>
      </c>
      <c r="Y8" s="103">
        <v>3</v>
      </c>
      <c r="Z8" s="103">
        <v>3</v>
      </c>
      <c r="AA8" s="103">
        <v>3</v>
      </c>
      <c r="AB8" s="103">
        <v>3</v>
      </c>
      <c r="AC8" s="103">
        <v>3</v>
      </c>
      <c r="AD8" s="103">
        <v>3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78" t="s">
        <v>118</v>
      </c>
      <c r="AP8" s="78" t="s">
        <v>118</v>
      </c>
      <c r="AQ8" s="120" t="s">
        <v>25</v>
      </c>
      <c r="AR8" s="120" t="s">
        <v>25</v>
      </c>
      <c r="AS8" s="120" t="s">
        <v>25</v>
      </c>
      <c r="AT8" s="120" t="s">
        <v>25</v>
      </c>
      <c r="AU8" s="120" t="s">
        <v>25</v>
      </c>
      <c r="AV8" s="120" t="s">
        <v>25</v>
      </c>
      <c r="AW8" s="78"/>
      <c r="AX8" s="78"/>
      <c r="AY8" s="78"/>
      <c r="AZ8" s="78"/>
      <c r="BA8" s="78"/>
      <c r="BB8" s="78"/>
      <c r="BC8" s="78"/>
      <c r="BD8" s="78"/>
      <c r="BE8" s="78"/>
    </row>
    <row r="9" spans="1:57" ht="21" customHeight="1" thickBot="1">
      <c r="A9" s="29"/>
      <c r="B9" s="147"/>
      <c r="C9" s="148"/>
      <c r="D9" s="30" t="s">
        <v>48</v>
      </c>
      <c r="E9" s="62">
        <v>23</v>
      </c>
      <c r="F9" s="52">
        <v>2</v>
      </c>
      <c r="G9" s="52">
        <v>2</v>
      </c>
      <c r="H9" s="52">
        <v>1</v>
      </c>
      <c r="I9" s="52">
        <v>1</v>
      </c>
      <c r="J9" s="52">
        <v>1</v>
      </c>
      <c r="K9" s="52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0</v>
      </c>
      <c r="V9" s="52">
        <v>0</v>
      </c>
      <c r="W9" s="80" t="s">
        <v>72</v>
      </c>
      <c r="X9" s="80" t="s">
        <v>72</v>
      </c>
      <c r="Y9" s="50">
        <v>1</v>
      </c>
      <c r="Z9" s="50">
        <v>1</v>
      </c>
      <c r="AA9" s="50">
        <v>1</v>
      </c>
      <c r="AB9" s="50">
        <v>1</v>
      </c>
      <c r="AC9" s="50">
        <v>1</v>
      </c>
      <c r="AD9" s="50">
        <v>1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78" t="s">
        <v>118</v>
      </c>
      <c r="AP9" s="78" t="s">
        <v>118</v>
      </c>
      <c r="AQ9" s="120" t="s">
        <v>25</v>
      </c>
      <c r="AR9" s="120" t="s">
        <v>25</v>
      </c>
      <c r="AS9" s="120" t="s">
        <v>25</v>
      </c>
      <c r="AT9" s="120" t="s">
        <v>25</v>
      </c>
      <c r="AU9" s="120" t="s">
        <v>25</v>
      </c>
      <c r="AV9" s="120" t="s">
        <v>25</v>
      </c>
      <c r="AW9" s="78"/>
      <c r="AX9" s="78"/>
      <c r="AY9" s="78"/>
      <c r="AZ9" s="78"/>
      <c r="BA9" s="78"/>
      <c r="BB9" s="78"/>
      <c r="BC9" s="78"/>
      <c r="BD9" s="78"/>
      <c r="BE9" s="78"/>
    </row>
    <row r="10" spans="1:57" ht="24" thickBot="1">
      <c r="A10" s="29"/>
      <c r="B10" s="146" t="s">
        <v>139</v>
      </c>
      <c r="C10" s="146" t="s">
        <v>140</v>
      </c>
      <c r="D10" s="101" t="s">
        <v>47</v>
      </c>
      <c r="E10" s="102">
        <v>46</v>
      </c>
      <c r="F10" s="103">
        <v>2</v>
      </c>
      <c r="G10" s="103">
        <v>2</v>
      </c>
      <c r="H10" s="103">
        <v>2</v>
      </c>
      <c r="I10" s="103">
        <v>2</v>
      </c>
      <c r="J10" s="103">
        <v>2</v>
      </c>
      <c r="K10" s="111">
        <v>2</v>
      </c>
      <c r="L10" s="103">
        <v>2</v>
      </c>
      <c r="M10" s="103">
        <v>2</v>
      </c>
      <c r="N10" s="103">
        <v>2</v>
      </c>
      <c r="O10" s="103">
        <v>2</v>
      </c>
      <c r="P10" s="103">
        <v>2</v>
      </c>
      <c r="Q10" s="103">
        <v>2</v>
      </c>
      <c r="R10" s="103">
        <v>1</v>
      </c>
      <c r="S10" s="103">
        <v>1</v>
      </c>
      <c r="T10" s="103">
        <v>1</v>
      </c>
      <c r="U10" s="103">
        <v>0</v>
      </c>
      <c r="V10" s="103">
        <v>1</v>
      </c>
      <c r="W10" s="80" t="s">
        <v>72</v>
      </c>
      <c r="X10" s="80" t="s">
        <v>72</v>
      </c>
      <c r="Y10" s="103">
        <v>3</v>
      </c>
      <c r="Z10" s="103">
        <v>3</v>
      </c>
      <c r="AA10" s="103">
        <v>3</v>
      </c>
      <c r="AB10" s="103">
        <v>3</v>
      </c>
      <c r="AC10" s="103">
        <v>3</v>
      </c>
      <c r="AD10" s="103">
        <v>3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78" t="s">
        <v>118</v>
      </c>
      <c r="AP10" s="78" t="s">
        <v>118</v>
      </c>
      <c r="AQ10" s="120" t="s">
        <v>25</v>
      </c>
      <c r="AR10" s="120" t="s">
        <v>25</v>
      </c>
      <c r="AS10" s="120" t="s">
        <v>25</v>
      </c>
      <c r="AT10" s="120" t="s">
        <v>25</v>
      </c>
      <c r="AU10" s="120" t="s">
        <v>25</v>
      </c>
      <c r="AV10" s="120" t="s">
        <v>25</v>
      </c>
      <c r="AW10" s="78"/>
      <c r="AX10" s="78"/>
      <c r="AY10" s="78"/>
      <c r="AZ10" s="78"/>
      <c r="BA10" s="78"/>
      <c r="BB10" s="78"/>
      <c r="BC10" s="78"/>
      <c r="BD10" s="78"/>
      <c r="BE10" s="78"/>
    </row>
    <row r="11" spans="1:57" ht="18" customHeight="1" thickBot="1">
      <c r="A11" s="29"/>
      <c r="B11" s="147"/>
      <c r="C11" s="148"/>
      <c r="D11" s="30" t="s">
        <v>48</v>
      </c>
      <c r="E11" s="62">
        <v>46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>
        <v>2</v>
      </c>
      <c r="P11" s="52">
        <v>2</v>
      </c>
      <c r="Q11" s="52">
        <v>2</v>
      </c>
      <c r="R11" s="52">
        <v>1</v>
      </c>
      <c r="S11" s="52">
        <v>1</v>
      </c>
      <c r="T11" s="52">
        <v>1</v>
      </c>
      <c r="U11" s="52">
        <v>0</v>
      </c>
      <c r="V11" s="30">
        <v>1</v>
      </c>
      <c r="W11" s="80" t="s">
        <v>72</v>
      </c>
      <c r="X11" s="80" t="s">
        <v>72</v>
      </c>
      <c r="Y11" s="31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78" t="s">
        <v>118</v>
      </c>
      <c r="AP11" s="78" t="s">
        <v>118</v>
      </c>
      <c r="AQ11" s="120" t="s">
        <v>25</v>
      </c>
      <c r="AR11" s="120" t="s">
        <v>25</v>
      </c>
      <c r="AS11" s="120" t="s">
        <v>25</v>
      </c>
      <c r="AT11" s="120" t="s">
        <v>25</v>
      </c>
      <c r="AU11" s="120" t="s">
        <v>25</v>
      </c>
      <c r="AV11" s="120" t="s">
        <v>25</v>
      </c>
      <c r="AW11" s="78"/>
      <c r="AX11" s="78"/>
      <c r="AY11" s="78"/>
      <c r="AZ11" s="78"/>
      <c r="BA11" s="78"/>
      <c r="BB11" s="78"/>
      <c r="BC11" s="78"/>
      <c r="BD11" s="78"/>
      <c r="BE11" s="78"/>
    </row>
    <row r="12" spans="1:57" ht="24" thickBot="1">
      <c r="A12" s="29"/>
      <c r="B12" s="136" t="s">
        <v>144</v>
      </c>
      <c r="C12" s="136" t="s">
        <v>207</v>
      </c>
      <c r="D12" s="78" t="s">
        <v>47</v>
      </c>
      <c r="E12" s="79">
        <v>44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80">
        <v>2</v>
      </c>
      <c r="M12" s="80">
        <v>2</v>
      </c>
      <c r="N12" s="80">
        <v>2</v>
      </c>
      <c r="O12" s="80">
        <v>2</v>
      </c>
      <c r="P12" s="80">
        <v>2</v>
      </c>
      <c r="Q12" s="80">
        <v>2</v>
      </c>
      <c r="R12" s="80">
        <v>2</v>
      </c>
      <c r="S12" s="80">
        <v>2</v>
      </c>
      <c r="T12" s="80">
        <v>2</v>
      </c>
      <c r="U12" s="80">
        <v>0</v>
      </c>
      <c r="V12" s="80">
        <v>2</v>
      </c>
      <c r="W12" s="80" t="s">
        <v>72</v>
      </c>
      <c r="X12" s="80" t="s">
        <v>72</v>
      </c>
      <c r="Y12" s="78">
        <v>2</v>
      </c>
      <c r="Z12" s="78">
        <v>2</v>
      </c>
      <c r="AA12" s="78">
        <v>2</v>
      </c>
      <c r="AB12" s="78">
        <v>2</v>
      </c>
      <c r="AC12" s="78">
        <v>2</v>
      </c>
      <c r="AD12" s="78">
        <v>2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 t="s">
        <v>118</v>
      </c>
      <c r="AP12" s="78" t="s">
        <v>118</v>
      </c>
      <c r="AQ12" s="120" t="s">
        <v>25</v>
      </c>
      <c r="AR12" s="120" t="s">
        <v>25</v>
      </c>
      <c r="AS12" s="120" t="s">
        <v>25</v>
      </c>
      <c r="AT12" s="120" t="s">
        <v>25</v>
      </c>
      <c r="AU12" s="120" t="s">
        <v>25</v>
      </c>
      <c r="AV12" s="120" t="s">
        <v>25</v>
      </c>
      <c r="AW12" s="78"/>
      <c r="AX12" s="78"/>
      <c r="AY12" s="78"/>
      <c r="AZ12" s="78"/>
      <c r="BA12" s="78"/>
      <c r="BB12" s="78"/>
      <c r="BC12" s="78"/>
      <c r="BD12" s="78"/>
      <c r="BE12" s="78"/>
    </row>
    <row r="13" spans="1:57" ht="28.5" customHeight="1" thickBot="1">
      <c r="A13" s="29"/>
      <c r="B13" s="149"/>
      <c r="C13" s="137"/>
      <c r="D13" s="78" t="s">
        <v>48</v>
      </c>
      <c r="E13" s="81">
        <v>22</v>
      </c>
      <c r="F13" s="80">
        <v>1</v>
      </c>
      <c r="G13" s="80">
        <v>1</v>
      </c>
      <c r="H13" s="80">
        <v>1</v>
      </c>
      <c r="I13" s="80">
        <v>1</v>
      </c>
      <c r="J13" s="80">
        <v>1</v>
      </c>
      <c r="K13" s="80">
        <v>1</v>
      </c>
      <c r="L13" s="80">
        <v>1</v>
      </c>
      <c r="M13" s="80">
        <v>1</v>
      </c>
      <c r="N13" s="80">
        <v>1</v>
      </c>
      <c r="O13" s="80">
        <v>1</v>
      </c>
      <c r="P13" s="80">
        <v>1</v>
      </c>
      <c r="Q13" s="80">
        <v>1</v>
      </c>
      <c r="R13" s="80">
        <v>1</v>
      </c>
      <c r="S13" s="80">
        <v>1</v>
      </c>
      <c r="T13" s="80">
        <v>1</v>
      </c>
      <c r="U13" s="80">
        <v>0</v>
      </c>
      <c r="V13" s="80">
        <v>1</v>
      </c>
      <c r="W13" s="80" t="s">
        <v>72</v>
      </c>
      <c r="X13" s="80" t="s">
        <v>72</v>
      </c>
      <c r="Y13" s="80">
        <v>1</v>
      </c>
      <c r="Z13" s="80">
        <v>1</v>
      </c>
      <c r="AA13" s="80">
        <v>1</v>
      </c>
      <c r="AB13" s="80">
        <v>1</v>
      </c>
      <c r="AC13" s="80">
        <v>1</v>
      </c>
      <c r="AD13" s="80">
        <v>1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78" t="s">
        <v>118</v>
      </c>
      <c r="AP13" s="78" t="s">
        <v>118</v>
      </c>
      <c r="AQ13" s="120" t="s">
        <v>25</v>
      </c>
      <c r="AR13" s="120" t="s">
        <v>25</v>
      </c>
      <c r="AS13" s="120" t="s">
        <v>25</v>
      </c>
      <c r="AT13" s="120" t="s">
        <v>25</v>
      </c>
      <c r="AU13" s="120" t="s">
        <v>25</v>
      </c>
      <c r="AV13" s="120" t="s">
        <v>25</v>
      </c>
      <c r="AW13" s="78"/>
      <c r="AX13" s="78"/>
      <c r="AY13" s="78"/>
      <c r="AZ13" s="78"/>
      <c r="BA13" s="78"/>
      <c r="BB13" s="78"/>
      <c r="BC13" s="78"/>
      <c r="BD13" s="78"/>
      <c r="BE13" s="78"/>
    </row>
    <row r="14" spans="1:57" ht="24" thickBot="1">
      <c r="A14" s="29"/>
      <c r="B14" s="146" t="s">
        <v>199</v>
      </c>
      <c r="C14" s="146" t="s">
        <v>208</v>
      </c>
      <c r="D14" s="101" t="s">
        <v>47</v>
      </c>
      <c r="E14" s="102">
        <v>44</v>
      </c>
      <c r="F14" s="103">
        <v>2</v>
      </c>
      <c r="G14" s="103">
        <v>2</v>
      </c>
      <c r="H14" s="103">
        <v>2</v>
      </c>
      <c r="I14" s="103">
        <v>2</v>
      </c>
      <c r="J14" s="103">
        <v>2</v>
      </c>
      <c r="K14" s="103">
        <v>2</v>
      </c>
      <c r="L14" s="103">
        <v>2</v>
      </c>
      <c r="M14" s="103">
        <v>2</v>
      </c>
      <c r="N14" s="103">
        <v>2</v>
      </c>
      <c r="O14" s="103">
        <v>2</v>
      </c>
      <c r="P14" s="103">
        <v>2</v>
      </c>
      <c r="Q14" s="103">
        <v>2</v>
      </c>
      <c r="R14" s="103">
        <v>2</v>
      </c>
      <c r="S14" s="103">
        <v>2</v>
      </c>
      <c r="T14" s="103">
        <v>2</v>
      </c>
      <c r="U14" s="103">
        <v>0</v>
      </c>
      <c r="V14" s="103">
        <v>2</v>
      </c>
      <c r="W14" s="80" t="s">
        <v>72</v>
      </c>
      <c r="X14" s="80" t="s">
        <v>72</v>
      </c>
      <c r="Y14" s="103">
        <v>2</v>
      </c>
      <c r="Z14" s="103">
        <v>2</v>
      </c>
      <c r="AA14" s="103">
        <v>2</v>
      </c>
      <c r="AB14" s="103">
        <v>2</v>
      </c>
      <c r="AC14" s="103">
        <v>2</v>
      </c>
      <c r="AD14" s="103">
        <v>2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78" t="s">
        <v>118</v>
      </c>
      <c r="AP14" s="78" t="s">
        <v>118</v>
      </c>
      <c r="AQ14" s="120" t="s">
        <v>25</v>
      </c>
      <c r="AR14" s="120" t="s">
        <v>25</v>
      </c>
      <c r="AS14" s="120" t="s">
        <v>25</v>
      </c>
      <c r="AT14" s="120" t="s">
        <v>25</v>
      </c>
      <c r="AU14" s="120" t="s">
        <v>25</v>
      </c>
      <c r="AV14" s="120" t="s">
        <v>25</v>
      </c>
      <c r="AW14" s="78"/>
      <c r="AX14" s="78"/>
      <c r="AY14" s="78"/>
      <c r="AZ14" s="78"/>
      <c r="BA14" s="78"/>
      <c r="BB14" s="78"/>
      <c r="BC14" s="78"/>
      <c r="BD14" s="78"/>
      <c r="BE14" s="78"/>
    </row>
    <row r="15" spans="1:57" ht="32.25" customHeight="1" thickBot="1">
      <c r="A15" s="29"/>
      <c r="B15" s="147"/>
      <c r="C15" s="148"/>
      <c r="D15" s="30" t="s">
        <v>48</v>
      </c>
      <c r="E15" s="62">
        <v>22</v>
      </c>
      <c r="F15" s="52">
        <v>1</v>
      </c>
      <c r="G15" s="52">
        <v>1</v>
      </c>
      <c r="H15" s="52">
        <v>1</v>
      </c>
      <c r="I15" s="52">
        <v>1</v>
      </c>
      <c r="J15" s="52">
        <v>1</v>
      </c>
      <c r="K15" s="52">
        <v>1</v>
      </c>
      <c r="L15" s="52">
        <v>1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1</v>
      </c>
      <c r="T15" s="52">
        <v>1</v>
      </c>
      <c r="U15" s="52">
        <v>0</v>
      </c>
      <c r="V15" s="52">
        <v>1</v>
      </c>
      <c r="W15" s="80" t="s">
        <v>72</v>
      </c>
      <c r="X15" s="80" t="s">
        <v>72</v>
      </c>
      <c r="Y15" s="50">
        <v>2</v>
      </c>
      <c r="Z15" s="50">
        <v>2</v>
      </c>
      <c r="AA15" s="50">
        <v>1</v>
      </c>
      <c r="AB15" s="50">
        <v>1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78" t="s">
        <v>118</v>
      </c>
      <c r="AP15" s="78" t="s">
        <v>118</v>
      </c>
      <c r="AQ15" s="120" t="s">
        <v>25</v>
      </c>
      <c r="AR15" s="120" t="s">
        <v>25</v>
      </c>
      <c r="AS15" s="120" t="s">
        <v>25</v>
      </c>
      <c r="AT15" s="120" t="s">
        <v>25</v>
      </c>
      <c r="AU15" s="120" t="s">
        <v>25</v>
      </c>
      <c r="AV15" s="120" t="s">
        <v>25</v>
      </c>
      <c r="AW15" s="78"/>
      <c r="AX15" s="78"/>
      <c r="AY15" s="78"/>
      <c r="AZ15" s="78"/>
      <c r="BA15" s="78"/>
      <c r="BB15" s="78"/>
      <c r="BC15" s="78"/>
      <c r="BD15" s="78"/>
      <c r="BE15" s="78"/>
    </row>
    <row r="16" spans="1:57" ht="24" thickBot="1">
      <c r="A16" s="29"/>
      <c r="B16" s="151" t="s">
        <v>20</v>
      </c>
      <c r="C16" s="151" t="s">
        <v>209</v>
      </c>
      <c r="D16" s="116" t="s">
        <v>47</v>
      </c>
      <c r="E16" s="117">
        <f>SUM(E18,E24)</f>
        <v>908</v>
      </c>
      <c r="F16" s="117">
        <f>SUM(F18,F24)</f>
        <v>31</v>
      </c>
      <c r="G16" s="117">
        <f aca="true" t="shared" si="2" ref="G16:AD16">SUM(G18,G24)</f>
        <v>31</v>
      </c>
      <c r="H16" s="117">
        <f t="shared" si="2"/>
        <v>31</v>
      </c>
      <c r="I16" s="117">
        <f t="shared" si="2"/>
        <v>31</v>
      </c>
      <c r="J16" s="117">
        <f t="shared" si="2"/>
        <v>30</v>
      </c>
      <c r="K16" s="117">
        <f t="shared" si="2"/>
        <v>30</v>
      </c>
      <c r="L16" s="117">
        <f t="shared" si="2"/>
        <v>30</v>
      </c>
      <c r="M16" s="117">
        <f t="shared" si="2"/>
        <v>30</v>
      </c>
      <c r="N16" s="117">
        <f t="shared" si="2"/>
        <v>30</v>
      </c>
      <c r="O16" s="117">
        <f t="shared" si="2"/>
        <v>30</v>
      </c>
      <c r="P16" s="117">
        <f t="shared" si="2"/>
        <v>30</v>
      </c>
      <c r="Q16" s="117">
        <f t="shared" si="2"/>
        <v>30</v>
      </c>
      <c r="R16" s="117">
        <f t="shared" si="2"/>
        <v>31</v>
      </c>
      <c r="S16" s="117">
        <f t="shared" si="2"/>
        <v>31</v>
      </c>
      <c r="T16" s="117">
        <f t="shared" si="2"/>
        <v>31</v>
      </c>
      <c r="U16" s="117">
        <f t="shared" si="2"/>
        <v>36</v>
      </c>
      <c r="V16" s="117">
        <f t="shared" si="2"/>
        <v>31</v>
      </c>
      <c r="W16" s="117" t="s">
        <v>72</v>
      </c>
      <c r="X16" s="117" t="s">
        <v>72</v>
      </c>
      <c r="Y16" s="117">
        <f t="shared" si="2"/>
        <v>28</v>
      </c>
      <c r="Z16" s="117">
        <f t="shared" si="2"/>
        <v>28</v>
      </c>
      <c r="AA16" s="117">
        <f t="shared" si="2"/>
        <v>28</v>
      </c>
      <c r="AB16" s="117">
        <f t="shared" si="2"/>
        <v>28</v>
      </c>
      <c r="AC16" s="117">
        <f t="shared" si="2"/>
        <v>28</v>
      </c>
      <c r="AD16" s="117">
        <f t="shared" si="2"/>
        <v>28</v>
      </c>
      <c r="AE16" s="117">
        <v>36</v>
      </c>
      <c r="AF16" s="117">
        <v>36</v>
      </c>
      <c r="AG16" s="117">
        <v>36</v>
      </c>
      <c r="AH16" s="117">
        <v>36</v>
      </c>
      <c r="AI16" s="117">
        <v>36</v>
      </c>
      <c r="AJ16" s="117">
        <v>36</v>
      </c>
      <c r="AK16" s="117">
        <v>0</v>
      </c>
      <c r="AL16" s="117">
        <v>0</v>
      </c>
      <c r="AM16" s="117">
        <v>0</v>
      </c>
      <c r="AN16" s="117">
        <v>0</v>
      </c>
      <c r="AO16" s="78" t="s">
        <v>118</v>
      </c>
      <c r="AP16" s="78" t="s">
        <v>118</v>
      </c>
      <c r="AQ16" s="120" t="s">
        <v>25</v>
      </c>
      <c r="AR16" s="120" t="s">
        <v>25</v>
      </c>
      <c r="AS16" s="120" t="s">
        <v>25</v>
      </c>
      <c r="AT16" s="120" t="s">
        <v>25</v>
      </c>
      <c r="AU16" s="120" t="s">
        <v>25</v>
      </c>
      <c r="AV16" s="120" t="s">
        <v>25</v>
      </c>
      <c r="AW16" s="78"/>
      <c r="AX16" s="78"/>
      <c r="AY16" s="78"/>
      <c r="AZ16" s="78"/>
      <c r="BA16" s="78"/>
      <c r="BB16" s="78"/>
      <c r="BC16" s="78"/>
      <c r="BD16" s="78"/>
      <c r="BE16" s="78"/>
    </row>
    <row r="17" spans="1:57" ht="17.25" customHeight="1" thickBot="1">
      <c r="A17" s="29"/>
      <c r="B17" s="152"/>
      <c r="C17" s="153"/>
      <c r="D17" s="116" t="s">
        <v>48</v>
      </c>
      <c r="E17" s="118">
        <f>SUM(E19,E25)</f>
        <v>289</v>
      </c>
      <c r="F17" s="118">
        <f>SUM(F19,F25)</f>
        <v>13</v>
      </c>
      <c r="G17" s="118">
        <f aca="true" t="shared" si="3" ref="G17:AN17">SUM(G19,G25)</f>
        <v>13</v>
      </c>
      <c r="H17" s="118">
        <f t="shared" si="3"/>
        <v>14</v>
      </c>
      <c r="I17" s="118">
        <f t="shared" si="3"/>
        <v>14</v>
      </c>
      <c r="J17" s="118">
        <f t="shared" si="3"/>
        <v>14</v>
      </c>
      <c r="K17" s="118">
        <f t="shared" si="3"/>
        <v>14</v>
      </c>
      <c r="L17" s="118">
        <f t="shared" si="3"/>
        <v>13</v>
      </c>
      <c r="M17" s="118">
        <f t="shared" si="3"/>
        <v>13</v>
      </c>
      <c r="N17" s="118">
        <f t="shared" si="3"/>
        <v>13</v>
      </c>
      <c r="O17" s="118">
        <f t="shared" si="3"/>
        <v>13</v>
      </c>
      <c r="P17" s="118">
        <f t="shared" si="3"/>
        <v>13</v>
      </c>
      <c r="Q17" s="118">
        <f t="shared" si="3"/>
        <v>13</v>
      </c>
      <c r="R17" s="118">
        <f t="shared" si="3"/>
        <v>14</v>
      </c>
      <c r="S17" s="118">
        <f t="shared" si="3"/>
        <v>14</v>
      </c>
      <c r="T17" s="118">
        <f t="shared" si="3"/>
        <v>14</v>
      </c>
      <c r="U17" s="118">
        <f t="shared" si="3"/>
        <v>0</v>
      </c>
      <c r="V17" s="118">
        <f t="shared" si="3"/>
        <v>15</v>
      </c>
      <c r="W17" s="118">
        <f t="shared" si="3"/>
        <v>0</v>
      </c>
      <c r="X17" s="118">
        <f t="shared" si="3"/>
        <v>0</v>
      </c>
      <c r="Y17" s="118">
        <f t="shared" si="3"/>
        <v>12</v>
      </c>
      <c r="Z17" s="118">
        <f t="shared" si="3"/>
        <v>12</v>
      </c>
      <c r="AA17" s="118">
        <f t="shared" si="3"/>
        <v>12</v>
      </c>
      <c r="AB17" s="118">
        <f t="shared" si="3"/>
        <v>12</v>
      </c>
      <c r="AC17" s="118">
        <f t="shared" si="3"/>
        <v>12</v>
      </c>
      <c r="AD17" s="118">
        <f t="shared" si="3"/>
        <v>12</v>
      </c>
      <c r="AE17" s="118">
        <f t="shared" si="3"/>
        <v>0</v>
      </c>
      <c r="AF17" s="118">
        <f t="shared" si="3"/>
        <v>0</v>
      </c>
      <c r="AG17" s="118">
        <f t="shared" si="3"/>
        <v>0</v>
      </c>
      <c r="AH17" s="118">
        <f t="shared" si="3"/>
        <v>0</v>
      </c>
      <c r="AI17" s="118">
        <f t="shared" si="3"/>
        <v>0</v>
      </c>
      <c r="AJ17" s="118">
        <f t="shared" si="3"/>
        <v>0</v>
      </c>
      <c r="AK17" s="118">
        <f t="shared" si="3"/>
        <v>0</v>
      </c>
      <c r="AL17" s="118">
        <f t="shared" si="3"/>
        <v>0</v>
      </c>
      <c r="AM17" s="118">
        <f t="shared" si="3"/>
        <v>0</v>
      </c>
      <c r="AN17" s="118">
        <f t="shared" si="3"/>
        <v>0</v>
      </c>
      <c r="AO17" s="78" t="s">
        <v>118</v>
      </c>
      <c r="AP17" s="78" t="s">
        <v>118</v>
      </c>
      <c r="AQ17" s="120" t="s">
        <v>25</v>
      </c>
      <c r="AR17" s="120" t="s">
        <v>25</v>
      </c>
      <c r="AS17" s="120" t="s">
        <v>25</v>
      </c>
      <c r="AT17" s="120" t="s">
        <v>25</v>
      </c>
      <c r="AU17" s="120" t="s">
        <v>25</v>
      </c>
      <c r="AV17" s="120" t="s">
        <v>25</v>
      </c>
      <c r="AW17" s="78"/>
      <c r="AX17" s="78"/>
      <c r="AY17" s="78"/>
      <c r="AZ17" s="78"/>
      <c r="BA17" s="78"/>
      <c r="BB17" s="78"/>
      <c r="BC17" s="78"/>
      <c r="BD17" s="78"/>
      <c r="BE17" s="78"/>
    </row>
    <row r="18" spans="1:57" ht="24" thickBot="1">
      <c r="A18" s="29"/>
      <c r="B18" s="136" t="s">
        <v>210</v>
      </c>
      <c r="C18" s="136" t="s">
        <v>211</v>
      </c>
      <c r="D18" s="78" t="s">
        <v>47</v>
      </c>
      <c r="E18" s="79">
        <v>104</v>
      </c>
      <c r="F18" s="80">
        <v>4</v>
      </c>
      <c r="G18" s="80">
        <v>4</v>
      </c>
      <c r="H18" s="80">
        <v>4</v>
      </c>
      <c r="I18" s="80">
        <v>4</v>
      </c>
      <c r="J18" s="80">
        <v>4</v>
      </c>
      <c r="K18" s="80">
        <v>4</v>
      </c>
      <c r="L18" s="80">
        <v>4</v>
      </c>
      <c r="M18" s="80">
        <v>4</v>
      </c>
      <c r="N18" s="80">
        <v>4</v>
      </c>
      <c r="O18" s="80">
        <v>4</v>
      </c>
      <c r="P18" s="80">
        <v>4</v>
      </c>
      <c r="Q18" s="80">
        <v>4</v>
      </c>
      <c r="R18" s="80">
        <v>4</v>
      </c>
      <c r="S18" s="80">
        <v>4</v>
      </c>
      <c r="T18" s="80">
        <v>6</v>
      </c>
      <c r="U18" s="80">
        <v>0</v>
      </c>
      <c r="V18" s="80">
        <v>6</v>
      </c>
      <c r="W18" s="80" t="s">
        <v>72</v>
      </c>
      <c r="X18" s="80" t="s">
        <v>72</v>
      </c>
      <c r="Y18" s="80">
        <v>6</v>
      </c>
      <c r="Z18" s="80">
        <v>6</v>
      </c>
      <c r="AA18" s="80">
        <v>6</v>
      </c>
      <c r="AB18" s="80">
        <v>6</v>
      </c>
      <c r="AC18" s="80">
        <v>6</v>
      </c>
      <c r="AD18" s="80">
        <v>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 t="s">
        <v>118</v>
      </c>
      <c r="AP18" s="80" t="s">
        <v>118</v>
      </c>
      <c r="AQ18" s="120" t="s">
        <v>25</v>
      </c>
      <c r="AR18" s="120" t="s">
        <v>25</v>
      </c>
      <c r="AS18" s="120" t="s">
        <v>25</v>
      </c>
      <c r="AT18" s="120" t="s">
        <v>25</v>
      </c>
      <c r="AU18" s="120" t="s">
        <v>25</v>
      </c>
      <c r="AV18" s="120" t="s">
        <v>25</v>
      </c>
      <c r="AW18" s="80"/>
      <c r="AX18" s="80"/>
      <c r="AY18" s="80"/>
      <c r="AZ18" s="80"/>
      <c r="BA18" s="80"/>
      <c r="BB18" s="80"/>
      <c r="BC18" s="80"/>
      <c r="BD18" s="80"/>
      <c r="BE18" s="80"/>
    </row>
    <row r="19" spans="1:57" ht="18.75" customHeight="1" thickBot="1">
      <c r="A19" s="29"/>
      <c r="B19" s="149"/>
      <c r="C19" s="137"/>
      <c r="D19" s="78" t="s">
        <v>48</v>
      </c>
      <c r="E19" s="81">
        <v>50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81">
        <v>0</v>
      </c>
      <c r="V19" s="81">
        <v>2</v>
      </c>
      <c r="W19" s="81" t="s">
        <v>72</v>
      </c>
      <c r="X19" s="81" t="s">
        <v>72</v>
      </c>
      <c r="Y19" s="81">
        <v>3</v>
      </c>
      <c r="Z19" s="81">
        <v>3</v>
      </c>
      <c r="AA19" s="81">
        <v>3</v>
      </c>
      <c r="AB19" s="81">
        <v>3</v>
      </c>
      <c r="AC19" s="81">
        <v>3</v>
      </c>
      <c r="AD19" s="81">
        <v>3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78" t="s">
        <v>118</v>
      </c>
      <c r="AP19" s="78" t="s">
        <v>118</v>
      </c>
      <c r="AQ19" s="120" t="s">
        <v>25</v>
      </c>
      <c r="AR19" s="120" t="s">
        <v>25</v>
      </c>
      <c r="AS19" s="120" t="s">
        <v>25</v>
      </c>
      <c r="AT19" s="120" t="s">
        <v>25</v>
      </c>
      <c r="AU19" s="120" t="s">
        <v>25</v>
      </c>
      <c r="AV19" s="120" t="s">
        <v>25</v>
      </c>
      <c r="AW19" s="78"/>
      <c r="AX19" s="78"/>
      <c r="AY19" s="78"/>
      <c r="AZ19" s="78"/>
      <c r="BA19" s="78"/>
      <c r="BB19" s="78"/>
      <c r="BC19" s="78"/>
      <c r="BD19" s="78"/>
      <c r="BE19" s="78"/>
    </row>
    <row r="20" spans="1:57" ht="24" thickBot="1">
      <c r="A20" s="29"/>
      <c r="B20" s="146" t="s">
        <v>141</v>
      </c>
      <c r="C20" s="146" t="s">
        <v>170</v>
      </c>
      <c r="D20" s="101" t="s">
        <v>47</v>
      </c>
      <c r="E20" s="102">
        <v>104</v>
      </c>
      <c r="F20" s="103">
        <v>4</v>
      </c>
      <c r="G20" s="103">
        <v>4</v>
      </c>
      <c r="H20" s="103">
        <v>4</v>
      </c>
      <c r="I20" s="103">
        <v>4</v>
      </c>
      <c r="J20" s="103">
        <v>4</v>
      </c>
      <c r="K20" s="103">
        <v>4</v>
      </c>
      <c r="L20" s="103">
        <v>4</v>
      </c>
      <c r="M20" s="103">
        <v>4</v>
      </c>
      <c r="N20" s="103">
        <v>4</v>
      </c>
      <c r="O20" s="103">
        <v>4</v>
      </c>
      <c r="P20" s="103">
        <v>4</v>
      </c>
      <c r="Q20" s="103">
        <v>4</v>
      </c>
      <c r="R20" s="103">
        <v>4</v>
      </c>
      <c r="S20" s="103">
        <v>4</v>
      </c>
      <c r="T20" s="103">
        <v>6</v>
      </c>
      <c r="U20" s="103">
        <v>0</v>
      </c>
      <c r="V20" s="101">
        <v>6</v>
      </c>
      <c r="W20" s="80" t="s">
        <v>72</v>
      </c>
      <c r="X20" s="80" t="s">
        <v>72</v>
      </c>
      <c r="Y20" s="101">
        <v>6</v>
      </c>
      <c r="Z20" s="101">
        <v>6</v>
      </c>
      <c r="AA20" s="101">
        <v>6</v>
      </c>
      <c r="AB20" s="101">
        <v>6</v>
      </c>
      <c r="AC20" s="101">
        <v>6</v>
      </c>
      <c r="AD20" s="101">
        <v>6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78" t="s">
        <v>118</v>
      </c>
      <c r="AP20" s="78" t="s">
        <v>118</v>
      </c>
      <c r="AQ20" s="120" t="s">
        <v>25</v>
      </c>
      <c r="AR20" s="120" t="s">
        <v>25</v>
      </c>
      <c r="AS20" s="120" t="s">
        <v>25</v>
      </c>
      <c r="AT20" s="120" t="s">
        <v>25</v>
      </c>
      <c r="AU20" s="120" t="s">
        <v>25</v>
      </c>
      <c r="AV20" s="120" t="s">
        <v>25</v>
      </c>
      <c r="AW20" s="78"/>
      <c r="AX20" s="78"/>
      <c r="AY20" s="78"/>
      <c r="AZ20" s="78"/>
      <c r="BA20" s="78"/>
      <c r="BB20" s="78"/>
      <c r="BC20" s="78"/>
      <c r="BD20" s="78"/>
      <c r="BE20" s="78"/>
    </row>
    <row r="21" spans="1:57" ht="19.5" customHeight="1" thickBot="1">
      <c r="A21" s="29"/>
      <c r="B21" s="147"/>
      <c r="C21" s="154"/>
      <c r="D21" s="30" t="s">
        <v>48</v>
      </c>
      <c r="E21" s="62">
        <v>50</v>
      </c>
      <c r="F21" s="52">
        <v>2</v>
      </c>
      <c r="G21" s="52">
        <v>2</v>
      </c>
      <c r="H21" s="52">
        <v>2</v>
      </c>
      <c r="I21" s="52">
        <v>2</v>
      </c>
      <c r="J21" s="52">
        <v>2</v>
      </c>
      <c r="K21" s="52">
        <v>2</v>
      </c>
      <c r="L21" s="52">
        <v>2</v>
      </c>
      <c r="M21" s="52">
        <v>2</v>
      </c>
      <c r="N21" s="52">
        <v>2</v>
      </c>
      <c r="O21" s="52">
        <v>2</v>
      </c>
      <c r="P21" s="52">
        <v>2</v>
      </c>
      <c r="Q21" s="52">
        <v>2</v>
      </c>
      <c r="R21" s="52">
        <v>2</v>
      </c>
      <c r="S21" s="52">
        <v>2</v>
      </c>
      <c r="T21" s="52">
        <v>2</v>
      </c>
      <c r="U21" s="52">
        <v>0</v>
      </c>
      <c r="V21" s="30">
        <v>2</v>
      </c>
      <c r="W21" s="80" t="s">
        <v>72</v>
      </c>
      <c r="X21" s="80" t="s">
        <v>72</v>
      </c>
      <c r="Y21" s="31">
        <v>3</v>
      </c>
      <c r="Z21" s="31">
        <v>3</v>
      </c>
      <c r="AA21" s="31">
        <v>3</v>
      </c>
      <c r="AB21" s="31">
        <v>3</v>
      </c>
      <c r="AC21" s="31">
        <v>3</v>
      </c>
      <c r="AD21" s="31">
        <v>3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78" t="s">
        <v>118</v>
      </c>
      <c r="AP21" s="78" t="s">
        <v>118</v>
      </c>
      <c r="AQ21" s="120" t="s">
        <v>25</v>
      </c>
      <c r="AR21" s="120" t="s">
        <v>25</v>
      </c>
      <c r="AS21" s="120" t="s">
        <v>25</v>
      </c>
      <c r="AT21" s="120" t="s">
        <v>25</v>
      </c>
      <c r="AU21" s="120" t="s">
        <v>25</v>
      </c>
      <c r="AV21" s="120" t="s">
        <v>25</v>
      </c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57" ht="1.5" customHeight="1" hidden="1" thickBot="1">
      <c r="A22" s="29"/>
      <c r="B22" s="90"/>
      <c r="C22" s="90"/>
      <c r="D22" s="82" t="s">
        <v>48</v>
      </c>
      <c r="E22" s="83">
        <v>10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08"/>
      <c r="W22" s="80" t="s">
        <v>72</v>
      </c>
      <c r="X22" s="80" t="s">
        <v>72</v>
      </c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78" t="s">
        <v>118</v>
      </c>
      <c r="AP22" s="78" t="s">
        <v>118</v>
      </c>
      <c r="AQ22" s="120" t="s">
        <v>25</v>
      </c>
      <c r="AR22" s="120" t="s">
        <v>25</v>
      </c>
      <c r="AS22" s="120" t="s">
        <v>25</v>
      </c>
      <c r="AT22" s="120" t="s">
        <v>25</v>
      </c>
      <c r="AU22" s="120" t="s">
        <v>25</v>
      </c>
      <c r="AV22" s="120" t="s">
        <v>25</v>
      </c>
      <c r="AW22" s="78"/>
      <c r="AX22" s="78"/>
      <c r="AY22" s="78"/>
      <c r="AZ22" s="78"/>
      <c r="BA22" s="78"/>
      <c r="BB22" s="78"/>
      <c r="BC22" s="78"/>
      <c r="BD22" s="78"/>
      <c r="BE22" s="78"/>
    </row>
    <row r="23" spans="1:57" ht="13.5" customHeight="1" hidden="1" thickBot="1">
      <c r="A23" s="29"/>
      <c r="B23" s="84"/>
      <c r="C23" s="85" t="s">
        <v>64</v>
      </c>
      <c r="D23" s="86"/>
      <c r="E23" s="87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08"/>
      <c r="W23" s="80" t="s">
        <v>72</v>
      </c>
      <c r="X23" s="80" t="s">
        <v>72</v>
      </c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78" t="s">
        <v>118</v>
      </c>
      <c r="AP23" s="78" t="s">
        <v>118</v>
      </c>
      <c r="AQ23" s="120" t="s">
        <v>25</v>
      </c>
      <c r="AR23" s="120" t="s">
        <v>25</v>
      </c>
      <c r="AS23" s="120" t="s">
        <v>25</v>
      </c>
      <c r="AT23" s="120" t="s">
        <v>25</v>
      </c>
      <c r="AU23" s="120" t="s">
        <v>25</v>
      </c>
      <c r="AV23" s="120" t="s">
        <v>25</v>
      </c>
      <c r="AW23" s="78"/>
      <c r="AX23" s="78"/>
      <c r="AY23" s="78"/>
      <c r="AZ23" s="78"/>
      <c r="BA23" s="78"/>
      <c r="BB23" s="78"/>
      <c r="BC23" s="78"/>
      <c r="BD23" s="78"/>
      <c r="BE23" s="78"/>
    </row>
    <row r="24" spans="1:57" ht="22.5" customHeight="1" thickBot="1">
      <c r="A24" s="29"/>
      <c r="B24" s="150" t="s">
        <v>218</v>
      </c>
      <c r="C24" s="138" t="s">
        <v>54</v>
      </c>
      <c r="D24" s="78" t="s">
        <v>47</v>
      </c>
      <c r="E24" s="80">
        <f>SUM(E26,E31,E39,E45)</f>
        <v>804</v>
      </c>
      <c r="F24" s="80">
        <f>SUM(F26,F31,F39,F45)</f>
        <v>27</v>
      </c>
      <c r="G24" s="80">
        <f aca="true" t="shared" si="4" ref="G24:AN24">SUM(G26,G31,G39,G45)</f>
        <v>27</v>
      </c>
      <c r="H24" s="80">
        <f t="shared" si="4"/>
        <v>27</v>
      </c>
      <c r="I24" s="80">
        <f t="shared" si="4"/>
        <v>27</v>
      </c>
      <c r="J24" s="80">
        <f t="shared" si="4"/>
        <v>26</v>
      </c>
      <c r="K24" s="80">
        <f t="shared" si="4"/>
        <v>26</v>
      </c>
      <c r="L24" s="80">
        <f t="shared" si="4"/>
        <v>26</v>
      </c>
      <c r="M24" s="80">
        <f t="shared" si="4"/>
        <v>26</v>
      </c>
      <c r="N24" s="80">
        <f t="shared" si="4"/>
        <v>26</v>
      </c>
      <c r="O24" s="80">
        <f t="shared" si="4"/>
        <v>26</v>
      </c>
      <c r="P24" s="80">
        <f t="shared" si="4"/>
        <v>26</v>
      </c>
      <c r="Q24" s="80">
        <f t="shared" si="4"/>
        <v>26</v>
      </c>
      <c r="R24" s="80">
        <f t="shared" si="4"/>
        <v>27</v>
      </c>
      <c r="S24" s="80">
        <f t="shared" si="4"/>
        <v>27</v>
      </c>
      <c r="T24" s="80">
        <f t="shared" si="4"/>
        <v>25</v>
      </c>
      <c r="U24" s="80">
        <f t="shared" si="4"/>
        <v>36</v>
      </c>
      <c r="V24" s="80">
        <f t="shared" si="4"/>
        <v>25</v>
      </c>
      <c r="W24" s="80" t="s">
        <v>72</v>
      </c>
      <c r="X24" s="80" t="s">
        <v>72</v>
      </c>
      <c r="Y24" s="80">
        <f t="shared" si="4"/>
        <v>22</v>
      </c>
      <c r="Z24" s="80">
        <f t="shared" si="4"/>
        <v>22</v>
      </c>
      <c r="AA24" s="80">
        <f t="shared" si="4"/>
        <v>22</v>
      </c>
      <c r="AB24" s="80">
        <f t="shared" si="4"/>
        <v>22</v>
      </c>
      <c r="AC24" s="80">
        <f t="shared" si="4"/>
        <v>22</v>
      </c>
      <c r="AD24" s="80">
        <f t="shared" si="4"/>
        <v>22</v>
      </c>
      <c r="AE24" s="80">
        <f t="shared" si="4"/>
        <v>36</v>
      </c>
      <c r="AF24" s="80">
        <f t="shared" si="4"/>
        <v>36</v>
      </c>
      <c r="AG24" s="80">
        <f t="shared" si="4"/>
        <v>36</v>
      </c>
      <c r="AH24" s="80">
        <f t="shared" si="4"/>
        <v>36</v>
      </c>
      <c r="AI24" s="80">
        <f t="shared" si="4"/>
        <v>36</v>
      </c>
      <c r="AJ24" s="80">
        <f t="shared" si="4"/>
        <v>36</v>
      </c>
      <c r="AK24" s="80">
        <f t="shared" si="4"/>
        <v>0</v>
      </c>
      <c r="AL24" s="80">
        <f t="shared" si="4"/>
        <v>0</v>
      </c>
      <c r="AM24" s="80">
        <f t="shared" si="4"/>
        <v>0</v>
      </c>
      <c r="AN24" s="80">
        <f t="shared" si="4"/>
        <v>0</v>
      </c>
      <c r="AO24" s="78" t="s">
        <v>118</v>
      </c>
      <c r="AP24" s="78" t="s">
        <v>118</v>
      </c>
      <c r="AQ24" s="120" t="s">
        <v>25</v>
      </c>
      <c r="AR24" s="120" t="s">
        <v>25</v>
      </c>
      <c r="AS24" s="120" t="s">
        <v>25</v>
      </c>
      <c r="AT24" s="120" t="s">
        <v>25</v>
      </c>
      <c r="AU24" s="120" t="s">
        <v>25</v>
      </c>
      <c r="AV24" s="120" t="s">
        <v>25</v>
      </c>
      <c r="AW24" s="78"/>
      <c r="AX24" s="78"/>
      <c r="AY24" s="78"/>
      <c r="AZ24" s="78"/>
      <c r="BA24" s="78"/>
      <c r="BB24" s="78"/>
      <c r="BC24" s="78"/>
      <c r="BD24" s="78"/>
      <c r="BE24" s="78"/>
    </row>
    <row r="25" spans="1:57" ht="22.5" customHeight="1" thickBot="1">
      <c r="A25" s="29"/>
      <c r="B25" s="149"/>
      <c r="C25" s="139"/>
      <c r="D25" s="78" t="s">
        <v>217</v>
      </c>
      <c r="E25" s="81">
        <f>SUM(E27,E32,E40,E46,)</f>
        <v>239</v>
      </c>
      <c r="F25" s="81">
        <f>SUM(F27,F32,F40,F46,)</f>
        <v>11</v>
      </c>
      <c r="G25" s="81">
        <f aca="true" t="shared" si="5" ref="G25:AN25">SUM(G27,G32,G40,G46,)</f>
        <v>11</v>
      </c>
      <c r="H25" s="81">
        <f t="shared" si="5"/>
        <v>12</v>
      </c>
      <c r="I25" s="81">
        <f t="shared" si="5"/>
        <v>12</v>
      </c>
      <c r="J25" s="81">
        <f t="shared" si="5"/>
        <v>12</v>
      </c>
      <c r="K25" s="81">
        <f t="shared" si="5"/>
        <v>12</v>
      </c>
      <c r="L25" s="81">
        <f t="shared" si="5"/>
        <v>11</v>
      </c>
      <c r="M25" s="81">
        <f t="shared" si="5"/>
        <v>11</v>
      </c>
      <c r="N25" s="81">
        <f t="shared" si="5"/>
        <v>11</v>
      </c>
      <c r="O25" s="81">
        <f t="shared" si="5"/>
        <v>11</v>
      </c>
      <c r="P25" s="81">
        <f t="shared" si="5"/>
        <v>11</v>
      </c>
      <c r="Q25" s="81">
        <f t="shared" si="5"/>
        <v>11</v>
      </c>
      <c r="R25" s="81">
        <f t="shared" si="5"/>
        <v>12</v>
      </c>
      <c r="S25" s="81">
        <f t="shared" si="5"/>
        <v>12</v>
      </c>
      <c r="T25" s="81">
        <f t="shared" si="5"/>
        <v>12</v>
      </c>
      <c r="U25" s="81">
        <f t="shared" si="5"/>
        <v>0</v>
      </c>
      <c r="V25" s="81">
        <f t="shared" si="5"/>
        <v>13</v>
      </c>
      <c r="W25" s="80" t="s">
        <v>72</v>
      </c>
      <c r="X25" s="80" t="s">
        <v>72</v>
      </c>
      <c r="Y25" s="81">
        <f t="shared" si="5"/>
        <v>9</v>
      </c>
      <c r="Z25" s="81">
        <f t="shared" si="5"/>
        <v>9</v>
      </c>
      <c r="AA25" s="81">
        <f t="shared" si="5"/>
        <v>9</v>
      </c>
      <c r="AB25" s="81">
        <f t="shared" si="5"/>
        <v>9</v>
      </c>
      <c r="AC25" s="81">
        <f t="shared" si="5"/>
        <v>9</v>
      </c>
      <c r="AD25" s="81">
        <f t="shared" si="5"/>
        <v>9</v>
      </c>
      <c r="AE25" s="81">
        <f t="shared" si="5"/>
        <v>0</v>
      </c>
      <c r="AF25" s="81">
        <f t="shared" si="5"/>
        <v>0</v>
      </c>
      <c r="AG25" s="81">
        <f t="shared" si="5"/>
        <v>0</v>
      </c>
      <c r="AH25" s="81">
        <f t="shared" si="5"/>
        <v>0</v>
      </c>
      <c r="AI25" s="81">
        <f t="shared" si="5"/>
        <v>0</v>
      </c>
      <c r="AJ25" s="81">
        <f t="shared" si="5"/>
        <v>0</v>
      </c>
      <c r="AK25" s="81">
        <f t="shared" si="5"/>
        <v>0</v>
      </c>
      <c r="AL25" s="81">
        <f t="shared" si="5"/>
        <v>0</v>
      </c>
      <c r="AM25" s="81">
        <f t="shared" si="5"/>
        <v>0</v>
      </c>
      <c r="AN25" s="81">
        <f t="shared" si="5"/>
        <v>0</v>
      </c>
      <c r="AO25" s="78" t="s">
        <v>118</v>
      </c>
      <c r="AP25" s="78" t="s">
        <v>118</v>
      </c>
      <c r="AQ25" s="120" t="s">
        <v>25</v>
      </c>
      <c r="AR25" s="120" t="s">
        <v>25</v>
      </c>
      <c r="AS25" s="120" t="s">
        <v>25</v>
      </c>
      <c r="AT25" s="120" t="s">
        <v>25</v>
      </c>
      <c r="AU25" s="120" t="s">
        <v>25</v>
      </c>
      <c r="AV25" s="120" t="s">
        <v>25</v>
      </c>
      <c r="AW25" s="78"/>
      <c r="AX25" s="78"/>
      <c r="AY25" s="78"/>
      <c r="AZ25" s="78"/>
      <c r="BA25" s="78"/>
      <c r="BB25" s="78"/>
      <c r="BC25" s="78"/>
      <c r="BD25" s="78"/>
      <c r="BE25" s="78"/>
    </row>
    <row r="26" spans="1:57" ht="22.5" customHeight="1" thickBot="1">
      <c r="A26" s="29"/>
      <c r="B26" s="150" t="s">
        <v>219</v>
      </c>
      <c r="C26" s="138" t="s">
        <v>220</v>
      </c>
      <c r="D26" s="78" t="s">
        <v>47</v>
      </c>
      <c r="E26" s="81">
        <v>104</v>
      </c>
      <c r="F26" s="80">
        <f>SUM(F28,F30)</f>
        <v>5</v>
      </c>
      <c r="G26" s="80">
        <f aca="true" t="shared" si="6" ref="G26:AD26">SUM(G28,G30)</f>
        <v>5</v>
      </c>
      <c r="H26" s="80">
        <f t="shared" si="6"/>
        <v>5</v>
      </c>
      <c r="I26" s="80">
        <f t="shared" si="6"/>
        <v>5</v>
      </c>
      <c r="J26" s="80">
        <f t="shared" si="6"/>
        <v>4</v>
      </c>
      <c r="K26" s="80">
        <f t="shared" si="6"/>
        <v>4</v>
      </c>
      <c r="L26" s="80">
        <f t="shared" si="6"/>
        <v>4</v>
      </c>
      <c r="M26" s="80">
        <f t="shared" si="6"/>
        <v>4</v>
      </c>
      <c r="N26" s="80">
        <f t="shared" si="6"/>
        <v>4</v>
      </c>
      <c r="O26" s="80">
        <f t="shared" si="6"/>
        <v>4</v>
      </c>
      <c r="P26" s="80">
        <f t="shared" si="6"/>
        <v>4</v>
      </c>
      <c r="Q26" s="80">
        <f t="shared" si="6"/>
        <v>4</v>
      </c>
      <c r="R26" s="80">
        <f t="shared" si="6"/>
        <v>4</v>
      </c>
      <c r="S26" s="80">
        <f t="shared" si="6"/>
        <v>4</v>
      </c>
      <c r="T26" s="80">
        <f t="shared" si="6"/>
        <v>4</v>
      </c>
      <c r="U26" s="80">
        <f t="shared" si="6"/>
        <v>36</v>
      </c>
      <c r="V26" s="80">
        <f t="shared" si="6"/>
        <v>4</v>
      </c>
      <c r="W26" s="80" t="s">
        <v>72</v>
      </c>
      <c r="X26" s="80" t="s">
        <v>72</v>
      </c>
      <c r="Y26" s="80">
        <f t="shared" si="6"/>
        <v>0</v>
      </c>
      <c r="Z26" s="80">
        <f t="shared" si="6"/>
        <v>0</v>
      </c>
      <c r="AA26" s="80">
        <f t="shared" si="6"/>
        <v>0</v>
      </c>
      <c r="AB26" s="80">
        <f t="shared" si="6"/>
        <v>0</v>
      </c>
      <c r="AC26" s="80">
        <f t="shared" si="6"/>
        <v>0</v>
      </c>
      <c r="AD26" s="80">
        <f t="shared" si="6"/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78" t="s">
        <v>118</v>
      </c>
      <c r="AP26" s="78" t="s">
        <v>118</v>
      </c>
      <c r="AQ26" s="120" t="s">
        <v>25</v>
      </c>
      <c r="AR26" s="120" t="s">
        <v>25</v>
      </c>
      <c r="AS26" s="120" t="s">
        <v>25</v>
      </c>
      <c r="AT26" s="120" t="s">
        <v>25</v>
      </c>
      <c r="AU26" s="120" t="s">
        <v>25</v>
      </c>
      <c r="AV26" s="120" t="s">
        <v>25</v>
      </c>
      <c r="AW26" s="78"/>
      <c r="AX26" s="78"/>
      <c r="AY26" s="78"/>
      <c r="AZ26" s="78"/>
      <c r="BA26" s="78"/>
      <c r="BB26" s="78"/>
      <c r="BC26" s="78"/>
      <c r="BD26" s="78"/>
      <c r="BE26" s="78"/>
    </row>
    <row r="27" spans="1:57" ht="53.25" customHeight="1" thickBot="1">
      <c r="A27" s="29"/>
      <c r="B27" s="149"/>
      <c r="C27" s="139"/>
      <c r="D27" s="78" t="s">
        <v>217</v>
      </c>
      <c r="E27" s="81">
        <v>30</v>
      </c>
      <c r="F27" s="80">
        <v>1</v>
      </c>
      <c r="G27" s="80">
        <v>1</v>
      </c>
      <c r="H27" s="80">
        <v>2</v>
      </c>
      <c r="I27" s="80">
        <v>2</v>
      </c>
      <c r="J27" s="80">
        <v>2</v>
      </c>
      <c r="K27" s="80">
        <v>2</v>
      </c>
      <c r="L27" s="80">
        <v>2</v>
      </c>
      <c r="M27" s="80">
        <v>2</v>
      </c>
      <c r="N27" s="80">
        <v>2</v>
      </c>
      <c r="O27" s="80">
        <v>2</v>
      </c>
      <c r="P27" s="80">
        <v>2</v>
      </c>
      <c r="Q27" s="80">
        <v>2</v>
      </c>
      <c r="R27" s="80">
        <v>2</v>
      </c>
      <c r="S27" s="80">
        <v>2</v>
      </c>
      <c r="T27" s="80">
        <v>2</v>
      </c>
      <c r="U27" s="80">
        <v>0</v>
      </c>
      <c r="V27" s="80">
        <v>2</v>
      </c>
      <c r="W27" s="80" t="s">
        <v>72</v>
      </c>
      <c r="X27" s="80" t="s">
        <v>72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78" t="s">
        <v>118</v>
      </c>
      <c r="AP27" s="78" t="s">
        <v>118</v>
      </c>
      <c r="AQ27" s="120" t="s">
        <v>25</v>
      </c>
      <c r="AR27" s="120" t="s">
        <v>25</v>
      </c>
      <c r="AS27" s="120" t="s">
        <v>25</v>
      </c>
      <c r="AT27" s="120" t="s">
        <v>25</v>
      </c>
      <c r="AU27" s="120" t="s">
        <v>25</v>
      </c>
      <c r="AV27" s="120" t="s">
        <v>25</v>
      </c>
      <c r="AW27" s="78"/>
      <c r="AX27" s="78"/>
      <c r="AY27" s="78"/>
      <c r="AZ27" s="78"/>
      <c r="BA27" s="78"/>
      <c r="BB27" s="78"/>
      <c r="BC27" s="78"/>
      <c r="BD27" s="78"/>
      <c r="BE27" s="78"/>
    </row>
    <row r="28" spans="1:57" ht="35.25" customHeight="1" thickBot="1">
      <c r="A28" s="29"/>
      <c r="B28" s="155" t="s">
        <v>71</v>
      </c>
      <c r="C28" s="156" t="s">
        <v>221</v>
      </c>
      <c r="D28" s="32" t="s">
        <v>47</v>
      </c>
      <c r="E28" s="62">
        <v>68</v>
      </c>
      <c r="F28" s="52">
        <v>5</v>
      </c>
      <c r="G28" s="52">
        <v>5</v>
      </c>
      <c r="H28" s="52">
        <v>5</v>
      </c>
      <c r="I28" s="52">
        <v>5</v>
      </c>
      <c r="J28" s="52">
        <v>4</v>
      </c>
      <c r="K28" s="52">
        <v>4</v>
      </c>
      <c r="L28" s="52">
        <v>4</v>
      </c>
      <c r="M28" s="52">
        <v>4</v>
      </c>
      <c r="N28" s="52">
        <v>4</v>
      </c>
      <c r="O28" s="52">
        <v>4</v>
      </c>
      <c r="P28" s="52">
        <v>4</v>
      </c>
      <c r="Q28" s="52">
        <v>4</v>
      </c>
      <c r="R28" s="52">
        <v>4</v>
      </c>
      <c r="S28" s="52">
        <v>4</v>
      </c>
      <c r="T28" s="52">
        <v>4</v>
      </c>
      <c r="U28" s="52">
        <v>0</v>
      </c>
      <c r="V28" s="52">
        <v>4</v>
      </c>
      <c r="W28" s="80" t="s">
        <v>72</v>
      </c>
      <c r="X28" s="80" t="s">
        <v>72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78" t="s">
        <v>118</v>
      </c>
      <c r="AP28" s="78" t="s">
        <v>118</v>
      </c>
      <c r="AQ28" s="120" t="s">
        <v>25</v>
      </c>
      <c r="AR28" s="120" t="s">
        <v>25</v>
      </c>
      <c r="AS28" s="120" t="s">
        <v>25</v>
      </c>
      <c r="AT28" s="120" t="s">
        <v>25</v>
      </c>
      <c r="AU28" s="120" t="s">
        <v>25</v>
      </c>
      <c r="AV28" s="120" t="s">
        <v>25</v>
      </c>
      <c r="AW28" s="78"/>
      <c r="AX28" s="78"/>
      <c r="AY28" s="78"/>
      <c r="AZ28" s="78"/>
      <c r="BA28" s="78"/>
      <c r="BB28" s="78"/>
      <c r="BC28" s="78"/>
      <c r="BD28" s="78"/>
      <c r="BE28" s="78"/>
    </row>
    <row r="29" spans="1:57" ht="26.25" customHeight="1" thickBot="1">
      <c r="A29" s="29"/>
      <c r="B29" s="147"/>
      <c r="C29" s="157"/>
      <c r="D29" s="30" t="s">
        <v>217</v>
      </c>
      <c r="E29" s="62">
        <v>30</v>
      </c>
      <c r="F29" s="52">
        <v>1</v>
      </c>
      <c r="G29" s="52">
        <v>1</v>
      </c>
      <c r="H29" s="52">
        <v>2</v>
      </c>
      <c r="I29" s="52">
        <v>2</v>
      </c>
      <c r="J29" s="52">
        <v>2</v>
      </c>
      <c r="K29" s="52">
        <v>2</v>
      </c>
      <c r="L29" s="52">
        <v>2</v>
      </c>
      <c r="M29" s="52">
        <v>2</v>
      </c>
      <c r="N29" s="52">
        <v>2</v>
      </c>
      <c r="O29" s="52">
        <v>2</v>
      </c>
      <c r="P29" s="52">
        <v>2</v>
      </c>
      <c r="Q29" s="52">
        <v>2</v>
      </c>
      <c r="R29" s="52">
        <v>2</v>
      </c>
      <c r="S29" s="52">
        <v>2</v>
      </c>
      <c r="T29" s="52">
        <v>2</v>
      </c>
      <c r="U29" s="52">
        <v>0</v>
      </c>
      <c r="V29" s="52">
        <v>2</v>
      </c>
      <c r="W29" s="80" t="s">
        <v>72</v>
      </c>
      <c r="X29" s="80" t="s">
        <v>72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78" t="s">
        <v>118</v>
      </c>
      <c r="AP29" s="78" t="s">
        <v>118</v>
      </c>
      <c r="AQ29" s="120" t="s">
        <v>25</v>
      </c>
      <c r="AR29" s="120" t="s">
        <v>25</v>
      </c>
      <c r="AS29" s="120" t="s">
        <v>25</v>
      </c>
      <c r="AT29" s="120" t="s">
        <v>25</v>
      </c>
      <c r="AU29" s="120" t="s">
        <v>25</v>
      </c>
      <c r="AV29" s="120" t="s">
        <v>25</v>
      </c>
      <c r="AW29" s="78"/>
      <c r="AX29" s="78"/>
      <c r="AY29" s="78"/>
      <c r="AZ29" s="78"/>
      <c r="BA29" s="78"/>
      <c r="BB29" s="78"/>
      <c r="BC29" s="78"/>
      <c r="BD29" s="78"/>
      <c r="BE29" s="78"/>
    </row>
    <row r="30" spans="1:57" ht="24.75" customHeight="1" thickBot="1">
      <c r="A30" s="29"/>
      <c r="B30" s="74" t="s">
        <v>171</v>
      </c>
      <c r="C30" s="94" t="s">
        <v>12</v>
      </c>
      <c r="D30" s="30"/>
      <c r="E30" s="62">
        <v>36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36</v>
      </c>
      <c r="V30" s="52">
        <v>0</v>
      </c>
      <c r="W30" s="80" t="s">
        <v>72</v>
      </c>
      <c r="X30" s="80" t="s">
        <v>72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78" t="s">
        <v>118</v>
      </c>
      <c r="AP30" s="78" t="s">
        <v>118</v>
      </c>
      <c r="AQ30" s="120" t="s">
        <v>25</v>
      </c>
      <c r="AR30" s="120" t="s">
        <v>25</v>
      </c>
      <c r="AS30" s="120" t="s">
        <v>25</v>
      </c>
      <c r="AT30" s="120" t="s">
        <v>25</v>
      </c>
      <c r="AU30" s="120" t="s">
        <v>25</v>
      </c>
      <c r="AV30" s="120" t="s">
        <v>25</v>
      </c>
      <c r="AW30" s="78"/>
      <c r="AX30" s="78"/>
      <c r="AY30" s="78"/>
      <c r="AZ30" s="78"/>
      <c r="BA30" s="78"/>
      <c r="BB30" s="78"/>
      <c r="BC30" s="78"/>
      <c r="BD30" s="78"/>
      <c r="BE30" s="78"/>
    </row>
    <row r="31" spans="1:57" ht="37.5" customHeight="1" thickBot="1">
      <c r="A31" s="29"/>
      <c r="B31" s="150" t="s">
        <v>222</v>
      </c>
      <c r="C31" s="138" t="s">
        <v>223</v>
      </c>
      <c r="D31" s="78" t="s">
        <v>47</v>
      </c>
      <c r="E31" s="81">
        <f>SUM(E33,E35,E37,E38)</f>
        <v>218</v>
      </c>
      <c r="F31" s="81">
        <f aca="true" t="shared" si="7" ref="F31:AD31">SUM(F33,F35,F37,F38)</f>
        <v>5</v>
      </c>
      <c r="G31" s="81">
        <f t="shared" si="7"/>
        <v>5</v>
      </c>
      <c r="H31" s="81">
        <f t="shared" si="7"/>
        <v>5</v>
      </c>
      <c r="I31" s="81">
        <f t="shared" si="7"/>
        <v>5</v>
      </c>
      <c r="J31" s="81">
        <f t="shared" si="7"/>
        <v>5</v>
      </c>
      <c r="K31" s="81">
        <f t="shared" si="7"/>
        <v>5</v>
      </c>
      <c r="L31" s="81">
        <f t="shared" si="7"/>
        <v>6</v>
      </c>
      <c r="M31" s="81">
        <f t="shared" si="7"/>
        <v>6</v>
      </c>
      <c r="N31" s="81">
        <f t="shared" si="7"/>
        <v>5</v>
      </c>
      <c r="O31" s="81">
        <f t="shared" si="7"/>
        <v>5</v>
      </c>
      <c r="P31" s="81">
        <f t="shared" si="7"/>
        <v>5</v>
      </c>
      <c r="Q31" s="81">
        <f t="shared" si="7"/>
        <v>5</v>
      </c>
      <c r="R31" s="81">
        <f t="shared" si="7"/>
        <v>5</v>
      </c>
      <c r="S31" s="81">
        <f t="shared" si="7"/>
        <v>5</v>
      </c>
      <c r="T31" s="81">
        <f t="shared" si="7"/>
        <v>5</v>
      </c>
      <c r="U31" s="81">
        <f t="shared" si="7"/>
        <v>0</v>
      </c>
      <c r="V31" s="81">
        <f t="shared" si="7"/>
        <v>5</v>
      </c>
      <c r="W31" s="80" t="s">
        <v>72</v>
      </c>
      <c r="X31" s="80" t="s">
        <v>72</v>
      </c>
      <c r="Y31" s="81">
        <f t="shared" si="7"/>
        <v>11</v>
      </c>
      <c r="Z31" s="81">
        <f t="shared" si="7"/>
        <v>11</v>
      </c>
      <c r="AA31" s="81">
        <f t="shared" si="7"/>
        <v>11</v>
      </c>
      <c r="AB31" s="81">
        <f t="shared" si="7"/>
        <v>11</v>
      </c>
      <c r="AC31" s="81">
        <v>10</v>
      </c>
      <c r="AD31" s="81">
        <f t="shared" si="7"/>
        <v>10</v>
      </c>
      <c r="AE31" s="80">
        <v>36</v>
      </c>
      <c r="AF31" s="80">
        <v>0</v>
      </c>
      <c r="AG31" s="80">
        <v>0</v>
      </c>
      <c r="AH31" s="80">
        <v>36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78" t="s">
        <v>118</v>
      </c>
      <c r="AP31" s="78" t="s">
        <v>118</v>
      </c>
      <c r="AQ31" s="120" t="s">
        <v>25</v>
      </c>
      <c r="AR31" s="120" t="s">
        <v>25</v>
      </c>
      <c r="AS31" s="120" t="s">
        <v>25</v>
      </c>
      <c r="AT31" s="120" t="s">
        <v>25</v>
      </c>
      <c r="AU31" s="120" t="s">
        <v>25</v>
      </c>
      <c r="AV31" s="120" t="s">
        <v>25</v>
      </c>
      <c r="AW31" s="78"/>
      <c r="AX31" s="78"/>
      <c r="AY31" s="78"/>
      <c r="AZ31" s="78"/>
      <c r="BA31" s="78"/>
      <c r="BB31" s="78"/>
      <c r="BC31" s="78"/>
      <c r="BD31" s="78"/>
      <c r="BE31" s="78"/>
    </row>
    <row r="32" spans="1:57" ht="86.25" customHeight="1" thickBot="1">
      <c r="A32" s="29"/>
      <c r="B32" s="149"/>
      <c r="C32" s="139"/>
      <c r="D32" s="78" t="s">
        <v>217</v>
      </c>
      <c r="E32" s="81">
        <f>SUM(E34,E36)</f>
        <v>66</v>
      </c>
      <c r="F32" s="81">
        <f aca="true" t="shared" si="8" ref="F32:AD32">SUM(F34,F36)</f>
        <v>3</v>
      </c>
      <c r="G32" s="81">
        <f t="shared" si="8"/>
        <v>3</v>
      </c>
      <c r="H32" s="81">
        <f t="shared" si="8"/>
        <v>3</v>
      </c>
      <c r="I32" s="81">
        <f t="shared" si="8"/>
        <v>3</v>
      </c>
      <c r="J32" s="81">
        <f t="shared" si="8"/>
        <v>3</v>
      </c>
      <c r="K32" s="81">
        <f t="shared" si="8"/>
        <v>3</v>
      </c>
      <c r="L32" s="81">
        <f t="shared" si="8"/>
        <v>3</v>
      </c>
      <c r="M32" s="81">
        <f t="shared" si="8"/>
        <v>3</v>
      </c>
      <c r="N32" s="81">
        <f t="shared" si="8"/>
        <v>3</v>
      </c>
      <c r="O32" s="81">
        <f t="shared" si="8"/>
        <v>3</v>
      </c>
      <c r="P32" s="81">
        <f t="shared" si="8"/>
        <v>3</v>
      </c>
      <c r="Q32" s="81">
        <f t="shared" si="8"/>
        <v>3</v>
      </c>
      <c r="R32" s="81">
        <f t="shared" si="8"/>
        <v>3</v>
      </c>
      <c r="S32" s="81">
        <f t="shared" si="8"/>
        <v>3</v>
      </c>
      <c r="T32" s="81">
        <f t="shared" si="8"/>
        <v>3</v>
      </c>
      <c r="U32" s="81">
        <f t="shared" si="8"/>
        <v>0</v>
      </c>
      <c r="V32" s="81">
        <f t="shared" si="8"/>
        <v>3</v>
      </c>
      <c r="W32" s="80" t="s">
        <v>72</v>
      </c>
      <c r="X32" s="80" t="s">
        <v>72</v>
      </c>
      <c r="Y32" s="81">
        <f t="shared" si="8"/>
        <v>3</v>
      </c>
      <c r="Z32" s="81">
        <f t="shared" si="8"/>
        <v>3</v>
      </c>
      <c r="AA32" s="81">
        <f t="shared" si="8"/>
        <v>3</v>
      </c>
      <c r="AB32" s="81">
        <f t="shared" si="8"/>
        <v>3</v>
      </c>
      <c r="AC32" s="81">
        <f t="shared" si="8"/>
        <v>3</v>
      </c>
      <c r="AD32" s="81">
        <f t="shared" si="8"/>
        <v>3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78" t="s">
        <v>118</v>
      </c>
      <c r="AP32" s="78" t="s">
        <v>118</v>
      </c>
      <c r="AQ32" s="120" t="s">
        <v>25</v>
      </c>
      <c r="AR32" s="120" t="s">
        <v>25</v>
      </c>
      <c r="AS32" s="120" t="s">
        <v>25</v>
      </c>
      <c r="AT32" s="120" t="s">
        <v>25</v>
      </c>
      <c r="AU32" s="120" t="s">
        <v>25</v>
      </c>
      <c r="AV32" s="120" t="s">
        <v>25</v>
      </c>
      <c r="AW32" s="78"/>
      <c r="AX32" s="78"/>
      <c r="AY32" s="78"/>
      <c r="AZ32" s="78"/>
      <c r="BA32" s="78"/>
      <c r="BB32" s="78"/>
      <c r="BC32" s="78"/>
      <c r="BD32" s="78"/>
      <c r="BE32" s="78"/>
    </row>
    <row r="33" spans="1:57" ht="28.5" customHeight="1" thickBot="1">
      <c r="A33" s="29"/>
      <c r="B33" s="155" t="s">
        <v>22</v>
      </c>
      <c r="C33" s="156" t="s">
        <v>221</v>
      </c>
      <c r="D33" s="101" t="s">
        <v>47</v>
      </c>
      <c r="E33" s="104">
        <v>62</v>
      </c>
      <c r="F33" s="103">
        <v>2</v>
      </c>
      <c r="G33" s="103">
        <v>2</v>
      </c>
      <c r="H33" s="103">
        <v>2</v>
      </c>
      <c r="I33" s="103">
        <v>2</v>
      </c>
      <c r="J33" s="103">
        <v>2</v>
      </c>
      <c r="K33" s="103">
        <v>2</v>
      </c>
      <c r="L33" s="103">
        <v>2</v>
      </c>
      <c r="M33" s="103">
        <v>2</v>
      </c>
      <c r="N33" s="103">
        <v>2</v>
      </c>
      <c r="O33" s="103">
        <v>2</v>
      </c>
      <c r="P33" s="103">
        <v>2</v>
      </c>
      <c r="Q33" s="103">
        <v>2</v>
      </c>
      <c r="R33" s="103">
        <v>2</v>
      </c>
      <c r="S33" s="103">
        <v>2</v>
      </c>
      <c r="T33" s="103">
        <v>2</v>
      </c>
      <c r="U33" s="103">
        <v>0</v>
      </c>
      <c r="V33" s="103">
        <v>2</v>
      </c>
      <c r="W33" s="80" t="s">
        <v>72</v>
      </c>
      <c r="X33" s="80" t="s">
        <v>72</v>
      </c>
      <c r="Y33" s="103">
        <v>5</v>
      </c>
      <c r="Z33" s="103">
        <v>5</v>
      </c>
      <c r="AA33" s="103">
        <v>5</v>
      </c>
      <c r="AB33" s="103">
        <v>5</v>
      </c>
      <c r="AC33" s="103">
        <v>5</v>
      </c>
      <c r="AD33" s="103">
        <v>5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78" t="s">
        <v>118</v>
      </c>
      <c r="AP33" s="78" t="s">
        <v>118</v>
      </c>
      <c r="AQ33" s="120" t="s">
        <v>25</v>
      </c>
      <c r="AR33" s="120" t="s">
        <v>25</v>
      </c>
      <c r="AS33" s="120" t="s">
        <v>25</v>
      </c>
      <c r="AT33" s="120" t="s">
        <v>25</v>
      </c>
      <c r="AU33" s="120" t="s">
        <v>25</v>
      </c>
      <c r="AV33" s="120" t="s">
        <v>25</v>
      </c>
      <c r="AW33" s="78"/>
      <c r="AX33" s="78"/>
      <c r="AY33" s="78"/>
      <c r="AZ33" s="78"/>
      <c r="BA33" s="78"/>
      <c r="BB33" s="78"/>
      <c r="BC33" s="78"/>
      <c r="BD33" s="78"/>
      <c r="BE33" s="78"/>
    </row>
    <row r="34" spans="1:57" ht="28.5" customHeight="1" thickBot="1">
      <c r="A34" s="29"/>
      <c r="B34" s="158"/>
      <c r="C34" s="157"/>
      <c r="D34" s="30" t="s">
        <v>217</v>
      </c>
      <c r="E34" s="62">
        <v>30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0</v>
      </c>
      <c r="V34" s="52">
        <v>1</v>
      </c>
      <c r="W34" s="80" t="s">
        <v>72</v>
      </c>
      <c r="X34" s="80" t="s">
        <v>72</v>
      </c>
      <c r="Y34" s="50">
        <v>2</v>
      </c>
      <c r="Z34" s="50">
        <v>2</v>
      </c>
      <c r="AA34" s="50">
        <v>2</v>
      </c>
      <c r="AB34" s="50">
        <v>2</v>
      </c>
      <c r="AC34" s="50">
        <v>3</v>
      </c>
      <c r="AD34" s="50">
        <v>3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78" t="s">
        <v>118</v>
      </c>
      <c r="AP34" s="78" t="s">
        <v>118</v>
      </c>
      <c r="AQ34" s="120" t="s">
        <v>25</v>
      </c>
      <c r="AR34" s="120" t="s">
        <v>25</v>
      </c>
      <c r="AS34" s="120" t="s">
        <v>25</v>
      </c>
      <c r="AT34" s="120" t="s">
        <v>25</v>
      </c>
      <c r="AU34" s="120" t="s">
        <v>25</v>
      </c>
      <c r="AV34" s="120" t="s">
        <v>25</v>
      </c>
      <c r="AW34" s="78"/>
      <c r="AX34" s="78"/>
      <c r="AY34" s="78"/>
      <c r="AZ34" s="78"/>
      <c r="BA34" s="78"/>
      <c r="BB34" s="78"/>
      <c r="BC34" s="78"/>
      <c r="BD34" s="78"/>
      <c r="BE34" s="78"/>
    </row>
    <row r="35" spans="1:57" ht="24" customHeight="1" thickBot="1">
      <c r="A35" s="93"/>
      <c r="B35" s="155" t="s">
        <v>172</v>
      </c>
      <c r="C35" s="156" t="s">
        <v>173</v>
      </c>
      <c r="D35" s="101" t="s">
        <v>47</v>
      </c>
      <c r="E35" s="104">
        <v>84</v>
      </c>
      <c r="F35" s="103">
        <v>3</v>
      </c>
      <c r="G35" s="103">
        <v>3</v>
      </c>
      <c r="H35" s="103">
        <v>3</v>
      </c>
      <c r="I35" s="103">
        <v>3</v>
      </c>
      <c r="J35" s="103">
        <v>3</v>
      </c>
      <c r="K35" s="103">
        <v>3</v>
      </c>
      <c r="L35" s="103">
        <v>4</v>
      </c>
      <c r="M35" s="103">
        <v>4</v>
      </c>
      <c r="N35" s="103">
        <v>3</v>
      </c>
      <c r="O35" s="103">
        <v>3</v>
      </c>
      <c r="P35" s="103">
        <v>3</v>
      </c>
      <c r="Q35" s="103">
        <v>3</v>
      </c>
      <c r="R35" s="103">
        <v>3</v>
      </c>
      <c r="S35" s="103">
        <v>3</v>
      </c>
      <c r="T35" s="103">
        <v>3</v>
      </c>
      <c r="U35" s="103">
        <v>0</v>
      </c>
      <c r="V35" s="103">
        <v>3</v>
      </c>
      <c r="W35" s="80" t="s">
        <v>72</v>
      </c>
      <c r="X35" s="80" t="s">
        <v>72</v>
      </c>
      <c r="Y35" s="103">
        <v>6</v>
      </c>
      <c r="Z35" s="103">
        <v>6</v>
      </c>
      <c r="AA35" s="103">
        <v>6</v>
      </c>
      <c r="AB35" s="103">
        <v>6</v>
      </c>
      <c r="AC35" s="103">
        <v>5</v>
      </c>
      <c r="AD35" s="103">
        <v>5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78" t="s">
        <v>118</v>
      </c>
      <c r="AP35" s="78" t="s">
        <v>118</v>
      </c>
      <c r="AQ35" s="120" t="s">
        <v>25</v>
      </c>
      <c r="AR35" s="120" t="s">
        <v>25</v>
      </c>
      <c r="AS35" s="120" t="s">
        <v>25</v>
      </c>
      <c r="AT35" s="120" t="s">
        <v>25</v>
      </c>
      <c r="AU35" s="120" t="s">
        <v>25</v>
      </c>
      <c r="AV35" s="120" t="s">
        <v>25</v>
      </c>
      <c r="AW35" s="78"/>
      <c r="AX35" s="78"/>
      <c r="AY35" s="78"/>
      <c r="AZ35" s="78"/>
      <c r="BA35" s="78"/>
      <c r="BB35" s="78"/>
      <c r="BC35" s="78"/>
      <c r="BD35" s="78"/>
      <c r="BE35" s="78"/>
    </row>
    <row r="36" spans="1:57" ht="33" customHeight="1" thickBot="1">
      <c r="A36" s="93"/>
      <c r="B36" s="147"/>
      <c r="C36" s="157"/>
      <c r="D36" s="30" t="s">
        <v>217</v>
      </c>
      <c r="E36" s="62">
        <v>36</v>
      </c>
      <c r="F36" s="52">
        <v>2</v>
      </c>
      <c r="G36" s="52">
        <v>2</v>
      </c>
      <c r="H36" s="52">
        <v>2</v>
      </c>
      <c r="I36" s="52">
        <v>2</v>
      </c>
      <c r="J36" s="52">
        <v>2</v>
      </c>
      <c r="K36" s="52">
        <v>2</v>
      </c>
      <c r="L36" s="52">
        <v>2</v>
      </c>
      <c r="M36" s="52">
        <v>2</v>
      </c>
      <c r="N36" s="52">
        <v>2</v>
      </c>
      <c r="O36" s="52">
        <v>2</v>
      </c>
      <c r="P36" s="52">
        <v>2</v>
      </c>
      <c r="Q36" s="52">
        <v>2</v>
      </c>
      <c r="R36" s="52">
        <v>2</v>
      </c>
      <c r="S36" s="52">
        <v>2</v>
      </c>
      <c r="T36" s="52">
        <v>2</v>
      </c>
      <c r="U36" s="52">
        <v>0</v>
      </c>
      <c r="V36" s="52">
        <v>2</v>
      </c>
      <c r="W36" s="80" t="s">
        <v>72</v>
      </c>
      <c r="X36" s="80" t="s">
        <v>72</v>
      </c>
      <c r="Y36" s="50">
        <v>1</v>
      </c>
      <c r="Z36" s="50">
        <v>1</v>
      </c>
      <c r="AA36" s="50">
        <v>1</v>
      </c>
      <c r="AB36" s="50">
        <v>1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78" t="s">
        <v>118</v>
      </c>
      <c r="AP36" s="78" t="s">
        <v>118</v>
      </c>
      <c r="AQ36" s="120" t="s">
        <v>25</v>
      </c>
      <c r="AR36" s="120" t="s">
        <v>25</v>
      </c>
      <c r="AS36" s="120" t="s">
        <v>25</v>
      </c>
      <c r="AT36" s="120" t="s">
        <v>25</v>
      </c>
      <c r="AU36" s="120" t="s">
        <v>25</v>
      </c>
      <c r="AV36" s="120" t="s">
        <v>25</v>
      </c>
      <c r="AW36" s="78"/>
      <c r="AX36" s="78"/>
      <c r="AY36" s="78"/>
      <c r="AZ36" s="78"/>
      <c r="BA36" s="78"/>
      <c r="BB36" s="78"/>
      <c r="BC36" s="78"/>
      <c r="BD36" s="78"/>
      <c r="BE36" s="78"/>
    </row>
    <row r="37" spans="1:57" ht="33" customHeight="1" thickBot="1">
      <c r="A37" s="93"/>
      <c r="B37" s="75" t="s">
        <v>174</v>
      </c>
      <c r="C37" s="110" t="s">
        <v>59</v>
      </c>
      <c r="D37" s="30"/>
      <c r="E37" s="62">
        <v>36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80" t="s">
        <v>72</v>
      </c>
      <c r="X37" s="80" t="s">
        <v>72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114">
        <v>36</v>
      </c>
      <c r="AF37" s="114">
        <v>0</v>
      </c>
      <c r="AG37" s="114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78" t="s">
        <v>118</v>
      </c>
      <c r="AP37" s="78" t="s">
        <v>118</v>
      </c>
      <c r="AQ37" s="120" t="s">
        <v>25</v>
      </c>
      <c r="AR37" s="120" t="s">
        <v>25</v>
      </c>
      <c r="AS37" s="120" t="s">
        <v>25</v>
      </c>
      <c r="AT37" s="120" t="s">
        <v>25</v>
      </c>
      <c r="AU37" s="120" t="s">
        <v>25</v>
      </c>
      <c r="AV37" s="120" t="s">
        <v>25</v>
      </c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ht="33" customHeight="1" thickBot="1">
      <c r="A38" s="93"/>
      <c r="B38" s="106" t="s">
        <v>175</v>
      </c>
      <c r="C38" s="94" t="s">
        <v>12</v>
      </c>
      <c r="D38" s="30"/>
      <c r="E38" s="62">
        <v>36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80" t="s">
        <v>72</v>
      </c>
      <c r="X38" s="80" t="s">
        <v>72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113">
        <v>0</v>
      </c>
      <c r="AE38" s="115">
        <v>0</v>
      </c>
      <c r="AF38" s="115">
        <v>0</v>
      </c>
      <c r="AG38" s="115">
        <v>0</v>
      </c>
      <c r="AH38" s="50">
        <v>36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78" t="s">
        <v>118</v>
      </c>
      <c r="AP38" s="78" t="s">
        <v>118</v>
      </c>
      <c r="AQ38" s="120" t="s">
        <v>25</v>
      </c>
      <c r="AR38" s="120" t="s">
        <v>25</v>
      </c>
      <c r="AS38" s="120" t="s">
        <v>25</v>
      </c>
      <c r="AT38" s="120" t="s">
        <v>25</v>
      </c>
      <c r="AU38" s="120" t="s">
        <v>25</v>
      </c>
      <c r="AV38" s="120" t="s">
        <v>25</v>
      </c>
      <c r="AW38" s="78"/>
      <c r="AX38" s="78"/>
      <c r="AY38" s="78"/>
      <c r="AZ38" s="78"/>
      <c r="BA38" s="78"/>
      <c r="BB38" s="78"/>
      <c r="BC38" s="78"/>
      <c r="BD38" s="78"/>
      <c r="BE38" s="78"/>
    </row>
    <row r="39" spans="1:57" ht="33" customHeight="1" thickBot="1">
      <c r="A39" s="93"/>
      <c r="B39" s="150" t="s">
        <v>176</v>
      </c>
      <c r="C39" s="138" t="s">
        <v>177</v>
      </c>
      <c r="D39" s="78" t="s">
        <v>47</v>
      </c>
      <c r="E39" s="81">
        <v>204</v>
      </c>
      <c r="F39" s="80">
        <v>6</v>
      </c>
      <c r="G39" s="80">
        <v>6</v>
      </c>
      <c r="H39" s="80">
        <v>6</v>
      </c>
      <c r="I39" s="80">
        <v>6</v>
      </c>
      <c r="J39" s="80">
        <v>6</v>
      </c>
      <c r="K39" s="80">
        <v>6</v>
      </c>
      <c r="L39" s="80">
        <v>6</v>
      </c>
      <c r="M39" s="80">
        <v>7</v>
      </c>
      <c r="N39" s="80">
        <v>7</v>
      </c>
      <c r="O39" s="80">
        <v>7</v>
      </c>
      <c r="P39" s="80">
        <v>7</v>
      </c>
      <c r="Q39" s="80">
        <v>7</v>
      </c>
      <c r="R39" s="80">
        <v>7</v>
      </c>
      <c r="S39" s="80">
        <v>6</v>
      </c>
      <c r="T39" s="80">
        <v>6</v>
      </c>
      <c r="U39" s="80">
        <v>0</v>
      </c>
      <c r="V39" s="80">
        <v>6</v>
      </c>
      <c r="W39" s="80" t="s">
        <v>72</v>
      </c>
      <c r="X39" s="80" t="s">
        <v>72</v>
      </c>
      <c r="Y39" s="80">
        <v>5</v>
      </c>
      <c r="Z39" s="80">
        <v>5</v>
      </c>
      <c r="AA39" s="80">
        <v>5</v>
      </c>
      <c r="AB39" s="80">
        <v>5</v>
      </c>
      <c r="AC39" s="80">
        <v>5</v>
      </c>
      <c r="AD39" s="80">
        <v>5</v>
      </c>
      <c r="AE39" s="80">
        <v>0</v>
      </c>
      <c r="AF39" s="80">
        <v>36</v>
      </c>
      <c r="AG39" s="80">
        <v>0</v>
      </c>
      <c r="AH39" s="80">
        <v>0</v>
      </c>
      <c r="AI39" s="80">
        <v>36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78" t="s">
        <v>118</v>
      </c>
      <c r="AP39" s="78" t="s">
        <v>118</v>
      </c>
      <c r="AQ39" s="120" t="s">
        <v>25</v>
      </c>
      <c r="AR39" s="120" t="s">
        <v>25</v>
      </c>
      <c r="AS39" s="120" t="s">
        <v>25</v>
      </c>
      <c r="AT39" s="120" t="s">
        <v>25</v>
      </c>
      <c r="AU39" s="120" t="s">
        <v>25</v>
      </c>
      <c r="AV39" s="120" t="s">
        <v>25</v>
      </c>
      <c r="AW39" s="78"/>
      <c r="AX39" s="78"/>
      <c r="AY39" s="78"/>
      <c r="AZ39" s="78"/>
      <c r="BA39" s="78"/>
      <c r="BB39" s="78"/>
      <c r="BC39" s="78"/>
      <c r="BD39" s="78"/>
      <c r="BE39" s="78"/>
    </row>
    <row r="40" spans="1:57" ht="33" customHeight="1" thickBot="1">
      <c r="A40" s="93"/>
      <c r="B40" s="149"/>
      <c r="C40" s="139"/>
      <c r="D40" s="78" t="s">
        <v>217</v>
      </c>
      <c r="E40" s="81">
        <v>56</v>
      </c>
      <c r="F40" s="80">
        <v>3</v>
      </c>
      <c r="G40" s="80">
        <v>3</v>
      </c>
      <c r="H40" s="80">
        <v>3</v>
      </c>
      <c r="I40" s="80">
        <v>3</v>
      </c>
      <c r="J40" s="80">
        <v>3</v>
      </c>
      <c r="K40" s="80">
        <v>3</v>
      </c>
      <c r="L40" s="80">
        <v>3</v>
      </c>
      <c r="M40" s="80">
        <v>3</v>
      </c>
      <c r="N40" s="80">
        <v>2</v>
      </c>
      <c r="O40" s="80">
        <v>2</v>
      </c>
      <c r="P40" s="80">
        <v>2</v>
      </c>
      <c r="Q40" s="80">
        <v>2</v>
      </c>
      <c r="R40" s="80">
        <v>2</v>
      </c>
      <c r="S40" s="80">
        <v>2</v>
      </c>
      <c r="T40" s="80">
        <v>2</v>
      </c>
      <c r="U40" s="80">
        <v>0</v>
      </c>
      <c r="V40" s="80">
        <v>2</v>
      </c>
      <c r="W40" s="80" t="s">
        <v>72</v>
      </c>
      <c r="X40" s="80" t="s">
        <v>72</v>
      </c>
      <c r="Y40" s="80">
        <v>3</v>
      </c>
      <c r="Z40" s="80">
        <v>3</v>
      </c>
      <c r="AA40" s="80">
        <v>2</v>
      </c>
      <c r="AB40" s="80">
        <v>2</v>
      </c>
      <c r="AC40" s="80">
        <v>3</v>
      </c>
      <c r="AD40" s="80">
        <v>3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78" t="s">
        <v>118</v>
      </c>
      <c r="AP40" s="78" t="s">
        <v>118</v>
      </c>
      <c r="AQ40" s="120" t="s">
        <v>25</v>
      </c>
      <c r="AR40" s="120" t="s">
        <v>25</v>
      </c>
      <c r="AS40" s="120" t="s">
        <v>25</v>
      </c>
      <c r="AT40" s="120" t="s">
        <v>25</v>
      </c>
      <c r="AU40" s="120" t="s">
        <v>25</v>
      </c>
      <c r="AV40" s="120" t="s">
        <v>25</v>
      </c>
      <c r="AW40" s="78"/>
      <c r="AX40" s="78"/>
      <c r="AY40" s="78"/>
      <c r="AZ40" s="78"/>
      <c r="BA40" s="78"/>
      <c r="BB40" s="78"/>
      <c r="BC40" s="78"/>
      <c r="BD40" s="78"/>
      <c r="BE40" s="78"/>
    </row>
    <row r="41" spans="1:57" ht="33" customHeight="1" thickBot="1">
      <c r="A41" s="93"/>
      <c r="B41" s="155" t="s">
        <v>23</v>
      </c>
      <c r="C41" s="156" t="s">
        <v>178</v>
      </c>
      <c r="D41" s="101" t="s">
        <v>47</v>
      </c>
      <c r="E41" s="104">
        <v>132</v>
      </c>
      <c r="F41" s="103">
        <v>6</v>
      </c>
      <c r="G41" s="103">
        <v>6</v>
      </c>
      <c r="H41" s="103">
        <v>6</v>
      </c>
      <c r="I41" s="103">
        <v>6</v>
      </c>
      <c r="J41" s="103">
        <v>6</v>
      </c>
      <c r="K41" s="103">
        <v>6</v>
      </c>
      <c r="L41" s="103">
        <v>6</v>
      </c>
      <c r="M41" s="103">
        <v>7</v>
      </c>
      <c r="N41" s="103">
        <v>7</v>
      </c>
      <c r="O41" s="103">
        <v>7</v>
      </c>
      <c r="P41" s="103">
        <v>7</v>
      </c>
      <c r="Q41" s="103">
        <v>7</v>
      </c>
      <c r="R41" s="103">
        <v>7</v>
      </c>
      <c r="S41" s="103">
        <v>6</v>
      </c>
      <c r="T41" s="103">
        <v>6</v>
      </c>
      <c r="U41" s="103">
        <v>0</v>
      </c>
      <c r="V41" s="103">
        <v>6</v>
      </c>
      <c r="W41" s="80" t="s">
        <v>72</v>
      </c>
      <c r="X41" s="80" t="s">
        <v>72</v>
      </c>
      <c r="Y41" s="103">
        <v>5</v>
      </c>
      <c r="Z41" s="103">
        <v>5</v>
      </c>
      <c r="AA41" s="103">
        <v>5</v>
      </c>
      <c r="AB41" s="103">
        <v>5</v>
      </c>
      <c r="AC41" s="103">
        <v>5</v>
      </c>
      <c r="AD41" s="103">
        <v>5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78" t="s">
        <v>118</v>
      </c>
      <c r="AP41" s="78" t="s">
        <v>118</v>
      </c>
      <c r="AQ41" s="120" t="s">
        <v>25</v>
      </c>
      <c r="AR41" s="120" t="s">
        <v>25</v>
      </c>
      <c r="AS41" s="120" t="s">
        <v>25</v>
      </c>
      <c r="AT41" s="120" t="s">
        <v>25</v>
      </c>
      <c r="AU41" s="120" t="s">
        <v>25</v>
      </c>
      <c r="AV41" s="120" t="s">
        <v>25</v>
      </c>
      <c r="AW41" s="78"/>
      <c r="AX41" s="78"/>
      <c r="AY41" s="78"/>
      <c r="AZ41" s="78"/>
      <c r="BA41" s="78"/>
      <c r="BB41" s="78"/>
      <c r="BC41" s="78"/>
      <c r="BD41" s="78"/>
      <c r="BE41" s="78"/>
    </row>
    <row r="42" spans="1:57" ht="33" customHeight="1" thickBot="1">
      <c r="A42" s="93"/>
      <c r="B42" s="147"/>
      <c r="C42" s="157"/>
      <c r="D42" s="30" t="s">
        <v>217</v>
      </c>
      <c r="E42" s="62">
        <v>56</v>
      </c>
      <c r="F42" s="52">
        <v>3</v>
      </c>
      <c r="G42" s="52">
        <v>3</v>
      </c>
      <c r="H42" s="52">
        <v>3</v>
      </c>
      <c r="I42" s="52">
        <v>3</v>
      </c>
      <c r="J42" s="52">
        <v>3</v>
      </c>
      <c r="K42" s="52">
        <v>3</v>
      </c>
      <c r="L42" s="52">
        <v>3</v>
      </c>
      <c r="M42" s="52">
        <v>3</v>
      </c>
      <c r="N42" s="52">
        <v>2</v>
      </c>
      <c r="O42" s="52">
        <v>2</v>
      </c>
      <c r="P42" s="52">
        <v>2</v>
      </c>
      <c r="Q42" s="52">
        <v>2</v>
      </c>
      <c r="R42" s="52">
        <v>2</v>
      </c>
      <c r="S42" s="52">
        <v>2</v>
      </c>
      <c r="T42" s="52">
        <v>2</v>
      </c>
      <c r="U42" s="52">
        <v>0</v>
      </c>
      <c r="V42" s="52">
        <v>2</v>
      </c>
      <c r="W42" s="80" t="s">
        <v>72</v>
      </c>
      <c r="X42" s="80" t="s">
        <v>72</v>
      </c>
      <c r="Y42" s="50">
        <v>3</v>
      </c>
      <c r="Z42" s="50">
        <v>3</v>
      </c>
      <c r="AA42" s="50">
        <v>2</v>
      </c>
      <c r="AB42" s="50">
        <v>2</v>
      </c>
      <c r="AC42" s="50">
        <v>3</v>
      </c>
      <c r="AD42" s="50">
        <v>3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78" t="s">
        <v>118</v>
      </c>
      <c r="AP42" s="78" t="s">
        <v>118</v>
      </c>
      <c r="AQ42" s="120" t="s">
        <v>25</v>
      </c>
      <c r="AR42" s="120" t="s">
        <v>25</v>
      </c>
      <c r="AS42" s="120" t="s">
        <v>25</v>
      </c>
      <c r="AT42" s="120" t="s">
        <v>25</v>
      </c>
      <c r="AU42" s="120" t="s">
        <v>25</v>
      </c>
      <c r="AV42" s="120" t="s">
        <v>25</v>
      </c>
      <c r="AW42" s="78"/>
      <c r="AX42" s="78"/>
      <c r="AY42" s="78"/>
      <c r="AZ42" s="78"/>
      <c r="BA42" s="78"/>
      <c r="BB42" s="78"/>
      <c r="BC42" s="78"/>
      <c r="BD42" s="78"/>
      <c r="BE42" s="78"/>
    </row>
    <row r="43" spans="1:57" ht="33" customHeight="1" thickBot="1">
      <c r="A43" s="93"/>
      <c r="B43" s="75" t="s">
        <v>179</v>
      </c>
      <c r="C43" s="110" t="s">
        <v>59</v>
      </c>
      <c r="D43" s="30"/>
      <c r="E43" s="62">
        <v>36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80" t="s">
        <v>72</v>
      </c>
      <c r="X43" s="80" t="s">
        <v>72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36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78" t="s">
        <v>118</v>
      </c>
      <c r="AP43" s="78" t="s">
        <v>118</v>
      </c>
      <c r="AQ43" s="120" t="s">
        <v>25</v>
      </c>
      <c r="AR43" s="120" t="s">
        <v>25</v>
      </c>
      <c r="AS43" s="120" t="s">
        <v>25</v>
      </c>
      <c r="AT43" s="120" t="s">
        <v>25</v>
      </c>
      <c r="AU43" s="120" t="s">
        <v>25</v>
      </c>
      <c r="AV43" s="120" t="s">
        <v>25</v>
      </c>
      <c r="AW43" s="78"/>
      <c r="AX43" s="78"/>
      <c r="AY43" s="78"/>
      <c r="AZ43" s="78"/>
      <c r="BA43" s="78"/>
      <c r="BB43" s="78"/>
      <c r="BC43" s="78"/>
      <c r="BD43" s="78"/>
      <c r="BE43" s="78"/>
    </row>
    <row r="44" spans="1:57" ht="33" customHeight="1" thickBot="1">
      <c r="A44" s="93"/>
      <c r="B44" s="75" t="s">
        <v>24</v>
      </c>
      <c r="C44" s="110" t="s">
        <v>12</v>
      </c>
      <c r="D44" s="30"/>
      <c r="E44" s="62">
        <v>36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80" t="s">
        <v>72</v>
      </c>
      <c r="X44" s="80" t="s">
        <v>72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36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78" t="s">
        <v>118</v>
      </c>
      <c r="AP44" s="78" t="s">
        <v>118</v>
      </c>
      <c r="AQ44" s="120" t="s">
        <v>25</v>
      </c>
      <c r="AR44" s="120" t="s">
        <v>25</v>
      </c>
      <c r="AS44" s="120" t="s">
        <v>25</v>
      </c>
      <c r="AT44" s="120" t="s">
        <v>25</v>
      </c>
      <c r="AU44" s="120" t="s">
        <v>25</v>
      </c>
      <c r="AV44" s="120" t="s">
        <v>25</v>
      </c>
      <c r="AW44" s="78"/>
      <c r="AX44" s="78"/>
      <c r="AY44" s="78"/>
      <c r="AZ44" s="78"/>
      <c r="BA44" s="78"/>
      <c r="BB44" s="78"/>
      <c r="BC44" s="78"/>
      <c r="BD44" s="78"/>
      <c r="BE44" s="78"/>
    </row>
    <row r="45" spans="1:57" ht="25.5" customHeight="1" thickBot="1">
      <c r="A45" s="29"/>
      <c r="B45" s="159" t="s">
        <v>180</v>
      </c>
      <c r="C45" s="138" t="s">
        <v>226</v>
      </c>
      <c r="D45" s="78" t="s">
        <v>47</v>
      </c>
      <c r="E45" s="81">
        <v>278</v>
      </c>
      <c r="F45" s="80">
        <f>SUM(F47,F49,F51,F52)</f>
        <v>11</v>
      </c>
      <c r="G45" s="80">
        <f aca="true" t="shared" si="9" ref="G45:AJ45">SUM(G47,G49,G51,G52)</f>
        <v>11</v>
      </c>
      <c r="H45" s="80">
        <f t="shared" si="9"/>
        <v>11</v>
      </c>
      <c r="I45" s="80">
        <f t="shared" si="9"/>
        <v>11</v>
      </c>
      <c r="J45" s="80">
        <f t="shared" si="9"/>
        <v>11</v>
      </c>
      <c r="K45" s="80">
        <f t="shared" si="9"/>
        <v>11</v>
      </c>
      <c r="L45" s="80">
        <f t="shared" si="9"/>
        <v>10</v>
      </c>
      <c r="M45" s="80">
        <f t="shared" si="9"/>
        <v>9</v>
      </c>
      <c r="N45" s="80">
        <f t="shared" si="9"/>
        <v>10</v>
      </c>
      <c r="O45" s="80">
        <f t="shared" si="9"/>
        <v>10</v>
      </c>
      <c r="P45" s="80">
        <f t="shared" si="9"/>
        <v>10</v>
      </c>
      <c r="Q45" s="80">
        <f t="shared" si="9"/>
        <v>10</v>
      </c>
      <c r="R45" s="80">
        <f t="shared" si="9"/>
        <v>11</v>
      </c>
      <c r="S45" s="80">
        <f t="shared" si="9"/>
        <v>12</v>
      </c>
      <c r="T45" s="80">
        <f t="shared" si="9"/>
        <v>10</v>
      </c>
      <c r="U45" s="80">
        <f t="shared" si="9"/>
        <v>0</v>
      </c>
      <c r="V45" s="80">
        <f t="shared" si="9"/>
        <v>10</v>
      </c>
      <c r="W45" s="80" t="s">
        <v>72</v>
      </c>
      <c r="X45" s="80" t="s">
        <v>72</v>
      </c>
      <c r="Y45" s="80">
        <f t="shared" si="9"/>
        <v>6</v>
      </c>
      <c r="Z45" s="80">
        <f t="shared" si="9"/>
        <v>6</v>
      </c>
      <c r="AA45" s="80">
        <f t="shared" si="9"/>
        <v>6</v>
      </c>
      <c r="AB45" s="80">
        <f t="shared" si="9"/>
        <v>6</v>
      </c>
      <c r="AC45" s="80">
        <f t="shared" si="9"/>
        <v>7</v>
      </c>
      <c r="AD45" s="80">
        <f t="shared" si="9"/>
        <v>7</v>
      </c>
      <c r="AE45" s="80">
        <f t="shared" si="9"/>
        <v>0</v>
      </c>
      <c r="AF45" s="80">
        <f t="shared" si="9"/>
        <v>0</v>
      </c>
      <c r="AG45" s="80">
        <f t="shared" si="9"/>
        <v>36</v>
      </c>
      <c r="AH45" s="80">
        <f t="shared" si="9"/>
        <v>0</v>
      </c>
      <c r="AI45" s="80">
        <f t="shared" si="9"/>
        <v>0</v>
      </c>
      <c r="AJ45" s="80">
        <f t="shared" si="9"/>
        <v>36</v>
      </c>
      <c r="AK45" s="80">
        <v>0</v>
      </c>
      <c r="AL45" s="80">
        <v>0</v>
      </c>
      <c r="AM45" s="80">
        <v>0</v>
      </c>
      <c r="AN45" s="80">
        <v>0</v>
      </c>
      <c r="AO45" s="78" t="s">
        <v>118</v>
      </c>
      <c r="AP45" s="78" t="s">
        <v>118</v>
      </c>
      <c r="AQ45" s="120" t="s">
        <v>25</v>
      </c>
      <c r="AR45" s="120" t="s">
        <v>25</v>
      </c>
      <c r="AS45" s="120" t="s">
        <v>25</v>
      </c>
      <c r="AT45" s="120" t="s">
        <v>25</v>
      </c>
      <c r="AU45" s="120" t="s">
        <v>25</v>
      </c>
      <c r="AV45" s="120" t="s">
        <v>25</v>
      </c>
      <c r="AW45" s="78"/>
      <c r="AX45" s="78"/>
      <c r="AY45" s="78"/>
      <c r="AZ45" s="78"/>
      <c r="BA45" s="78"/>
      <c r="BB45" s="78"/>
      <c r="BC45" s="78"/>
      <c r="BD45" s="78"/>
      <c r="BE45" s="78"/>
    </row>
    <row r="46" spans="1:57" ht="27.75" customHeight="1" thickBot="1">
      <c r="A46" s="29"/>
      <c r="B46" s="149"/>
      <c r="C46" s="139"/>
      <c r="D46" s="78" t="s">
        <v>217</v>
      </c>
      <c r="E46" s="81">
        <v>87</v>
      </c>
      <c r="F46" s="80">
        <f>SUM(F48,F50)</f>
        <v>4</v>
      </c>
      <c r="G46" s="80">
        <f aca="true" t="shared" si="10" ref="G46:AJ46">SUM(G48,G50)</f>
        <v>4</v>
      </c>
      <c r="H46" s="80">
        <f t="shared" si="10"/>
        <v>4</v>
      </c>
      <c r="I46" s="80">
        <f t="shared" si="10"/>
        <v>4</v>
      </c>
      <c r="J46" s="80">
        <f t="shared" si="10"/>
        <v>4</v>
      </c>
      <c r="K46" s="80">
        <f t="shared" si="10"/>
        <v>4</v>
      </c>
      <c r="L46" s="80">
        <f t="shared" si="10"/>
        <v>3</v>
      </c>
      <c r="M46" s="80">
        <f t="shared" si="10"/>
        <v>3</v>
      </c>
      <c r="N46" s="80">
        <f t="shared" si="10"/>
        <v>4</v>
      </c>
      <c r="O46" s="80">
        <f t="shared" si="10"/>
        <v>4</v>
      </c>
      <c r="P46" s="80">
        <f t="shared" si="10"/>
        <v>4</v>
      </c>
      <c r="Q46" s="80">
        <f t="shared" si="10"/>
        <v>4</v>
      </c>
      <c r="R46" s="80">
        <f t="shared" si="10"/>
        <v>5</v>
      </c>
      <c r="S46" s="80">
        <f t="shared" si="10"/>
        <v>5</v>
      </c>
      <c r="T46" s="80">
        <f t="shared" si="10"/>
        <v>5</v>
      </c>
      <c r="U46" s="80">
        <f t="shared" si="10"/>
        <v>0</v>
      </c>
      <c r="V46" s="80">
        <f t="shared" si="10"/>
        <v>6</v>
      </c>
      <c r="W46" s="80" t="s">
        <v>72</v>
      </c>
      <c r="X46" s="80" t="s">
        <v>72</v>
      </c>
      <c r="Y46" s="80">
        <f t="shared" si="10"/>
        <v>3</v>
      </c>
      <c r="Z46" s="80">
        <f t="shared" si="10"/>
        <v>3</v>
      </c>
      <c r="AA46" s="80">
        <f t="shared" si="10"/>
        <v>4</v>
      </c>
      <c r="AB46" s="80">
        <f t="shared" si="10"/>
        <v>4</v>
      </c>
      <c r="AC46" s="80">
        <f t="shared" si="10"/>
        <v>3</v>
      </c>
      <c r="AD46" s="80">
        <f t="shared" si="10"/>
        <v>3</v>
      </c>
      <c r="AE46" s="80">
        <f t="shared" si="10"/>
        <v>0</v>
      </c>
      <c r="AF46" s="80">
        <f t="shared" si="10"/>
        <v>0</v>
      </c>
      <c r="AG46" s="80">
        <f t="shared" si="10"/>
        <v>0</v>
      </c>
      <c r="AH46" s="80">
        <f t="shared" si="10"/>
        <v>0</v>
      </c>
      <c r="AI46" s="80">
        <f t="shared" si="10"/>
        <v>0</v>
      </c>
      <c r="AJ46" s="80">
        <f t="shared" si="10"/>
        <v>0</v>
      </c>
      <c r="AK46" s="80">
        <v>0</v>
      </c>
      <c r="AL46" s="80">
        <v>0</v>
      </c>
      <c r="AM46" s="80">
        <v>0</v>
      </c>
      <c r="AN46" s="80">
        <v>0</v>
      </c>
      <c r="AO46" s="78" t="s">
        <v>118</v>
      </c>
      <c r="AP46" s="78" t="s">
        <v>118</v>
      </c>
      <c r="AQ46" s="120" t="s">
        <v>25</v>
      </c>
      <c r="AR46" s="120" t="s">
        <v>25</v>
      </c>
      <c r="AS46" s="120" t="s">
        <v>25</v>
      </c>
      <c r="AT46" s="120" t="s">
        <v>25</v>
      </c>
      <c r="AU46" s="120" t="s">
        <v>25</v>
      </c>
      <c r="AV46" s="120" t="s">
        <v>25</v>
      </c>
      <c r="AW46" s="78"/>
      <c r="AX46" s="78"/>
      <c r="AY46" s="78"/>
      <c r="AZ46" s="78"/>
      <c r="BA46" s="78"/>
      <c r="BB46" s="78"/>
      <c r="BC46" s="78"/>
      <c r="BD46" s="78"/>
      <c r="BE46" s="78"/>
    </row>
    <row r="47" spans="1:57" ht="24" customHeight="1" thickBot="1">
      <c r="A47" s="29"/>
      <c r="B47" s="155" t="s">
        <v>182</v>
      </c>
      <c r="C47" s="146" t="s">
        <v>183</v>
      </c>
      <c r="D47" s="101" t="s">
        <v>47</v>
      </c>
      <c r="E47" s="104">
        <v>122</v>
      </c>
      <c r="F47" s="103">
        <v>5</v>
      </c>
      <c r="G47" s="103">
        <v>5</v>
      </c>
      <c r="H47" s="103">
        <v>5</v>
      </c>
      <c r="I47" s="103">
        <v>5</v>
      </c>
      <c r="J47" s="103">
        <v>6</v>
      </c>
      <c r="K47" s="103">
        <v>6</v>
      </c>
      <c r="L47" s="103">
        <v>6</v>
      </c>
      <c r="M47" s="103">
        <v>6</v>
      </c>
      <c r="N47" s="103">
        <v>6</v>
      </c>
      <c r="O47" s="103">
        <v>6</v>
      </c>
      <c r="P47" s="103">
        <v>6</v>
      </c>
      <c r="Q47" s="103">
        <v>6</v>
      </c>
      <c r="R47" s="103">
        <v>6</v>
      </c>
      <c r="S47" s="103">
        <v>6</v>
      </c>
      <c r="T47" s="103">
        <v>5</v>
      </c>
      <c r="U47" s="103">
        <v>0</v>
      </c>
      <c r="V47" s="103">
        <v>5</v>
      </c>
      <c r="W47" s="80" t="s">
        <v>72</v>
      </c>
      <c r="X47" s="80" t="s">
        <v>72</v>
      </c>
      <c r="Y47" s="103">
        <v>5</v>
      </c>
      <c r="Z47" s="103">
        <v>5</v>
      </c>
      <c r="AA47" s="103">
        <v>5</v>
      </c>
      <c r="AB47" s="103">
        <v>5</v>
      </c>
      <c r="AC47" s="103">
        <v>6</v>
      </c>
      <c r="AD47" s="103">
        <v>6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3">
        <v>0</v>
      </c>
      <c r="AN47" s="103">
        <v>0</v>
      </c>
      <c r="AO47" s="78" t="s">
        <v>118</v>
      </c>
      <c r="AP47" s="78" t="s">
        <v>118</v>
      </c>
      <c r="AQ47" s="120" t="s">
        <v>25</v>
      </c>
      <c r="AR47" s="120" t="s">
        <v>25</v>
      </c>
      <c r="AS47" s="120" t="s">
        <v>25</v>
      </c>
      <c r="AT47" s="120" t="s">
        <v>25</v>
      </c>
      <c r="AU47" s="120" t="s">
        <v>25</v>
      </c>
      <c r="AV47" s="120" t="s">
        <v>25</v>
      </c>
      <c r="AW47" s="78"/>
      <c r="AX47" s="78"/>
      <c r="AY47" s="78"/>
      <c r="AZ47" s="78"/>
      <c r="BA47" s="78"/>
      <c r="BB47" s="78"/>
      <c r="BC47" s="78"/>
      <c r="BD47" s="78"/>
      <c r="BE47" s="78"/>
    </row>
    <row r="48" spans="1:57" ht="28.5" customHeight="1" thickBot="1">
      <c r="A48" s="29"/>
      <c r="B48" s="147"/>
      <c r="C48" s="148"/>
      <c r="D48" s="30" t="s">
        <v>217</v>
      </c>
      <c r="E48" s="62">
        <v>51</v>
      </c>
      <c r="F48" s="52">
        <v>3</v>
      </c>
      <c r="G48" s="52">
        <v>3</v>
      </c>
      <c r="H48" s="52">
        <v>3</v>
      </c>
      <c r="I48" s="52">
        <v>3</v>
      </c>
      <c r="J48" s="52">
        <v>2</v>
      </c>
      <c r="K48" s="52">
        <v>2</v>
      </c>
      <c r="L48" s="52">
        <v>2</v>
      </c>
      <c r="M48" s="52">
        <v>2</v>
      </c>
      <c r="N48" s="52">
        <v>2</v>
      </c>
      <c r="O48" s="52">
        <v>2</v>
      </c>
      <c r="P48" s="52">
        <v>2</v>
      </c>
      <c r="Q48" s="52">
        <v>2</v>
      </c>
      <c r="R48" s="52">
        <v>2</v>
      </c>
      <c r="S48" s="52">
        <v>3</v>
      </c>
      <c r="T48" s="52">
        <v>3</v>
      </c>
      <c r="U48" s="52">
        <v>0</v>
      </c>
      <c r="V48" s="52">
        <v>3</v>
      </c>
      <c r="W48" s="80" t="s">
        <v>72</v>
      </c>
      <c r="X48" s="80" t="s">
        <v>72</v>
      </c>
      <c r="Y48" s="50">
        <v>2</v>
      </c>
      <c r="Z48" s="50">
        <v>2</v>
      </c>
      <c r="AA48" s="50">
        <v>2</v>
      </c>
      <c r="AB48" s="50">
        <v>2</v>
      </c>
      <c r="AC48" s="50">
        <v>2</v>
      </c>
      <c r="AD48" s="50">
        <v>2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78" t="s">
        <v>118</v>
      </c>
      <c r="AP48" s="78" t="s">
        <v>118</v>
      </c>
      <c r="AQ48" s="120" t="s">
        <v>25</v>
      </c>
      <c r="AR48" s="120" t="s">
        <v>25</v>
      </c>
      <c r="AS48" s="120" t="s">
        <v>25</v>
      </c>
      <c r="AT48" s="120" t="s">
        <v>25</v>
      </c>
      <c r="AU48" s="120" t="s">
        <v>25</v>
      </c>
      <c r="AV48" s="120" t="s">
        <v>25</v>
      </c>
      <c r="AW48" s="78"/>
      <c r="AX48" s="78"/>
      <c r="AY48" s="78"/>
      <c r="AZ48" s="78"/>
      <c r="BA48" s="78"/>
      <c r="BB48" s="78"/>
      <c r="BC48" s="78"/>
      <c r="BD48" s="78"/>
      <c r="BE48" s="78"/>
    </row>
    <row r="49" spans="1:57" ht="28.5" customHeight="1" thickBot="1">
      <c r="A49" s="29"/>
      <c r="B49" s="155" t="s">
        <v>185</v>
      </c>
      <c r="C49" s="146" t="s">
        <v>186</v>
      </c>
      <c r="D49" s="101" t="s">
        <v>47</v>
      </c>
      <c r="E49" s="104">
        <v>84</v>
      </c>
      <c r="F49" s="103">
        <v>6</v>
      </c>
      <c r="G49" s="103">
        <v>6</v>
      </c>
      <c r="H49" s="103">
        <v>6</v>
      </c>
      <c r="I49" s="103">
        <v>6</v>
      </c>
      <c r="J49" s="103">
        <v>5</v>
      </c>
      <c r="K49" s="103">
        <v>5</v>
      </c>
      <c r="L49" s="103">
        <v>4</v>
      </c>
      <c r="M49" s="103">
        <v>3</v>
      </c>
      <c r="N49" s="103">
        <v>4</v>
      </c>
      <c r="O49" s="103">
        <v>4</v>
      </c>
      <c r="P49" s="103">
        <v>4</v>
      </c>
      <c r="Q49" s="103">
        <v>4</v>
      </c>
      <c r="R49" s="103">
        <v>5</v>
      </c>
      <c r="S49" s="103">
        <v>6</v>
      </c>
      <c r="T49" s="103">
        <v>5</v>
      </c>
      <c r="U49" s="103">
        <v>0</v>
      </c>
      <c r="V49" s="103">
        <v>5</v>
      </c>
      <c r="W49" s="80" t="s">
        <v>72</v>
      </c>
      <c r="X49" s="80" t="s">
        <v>72</v>
      </c>
      <c r="Y49" s="103">
        <v>1</v>
      </c>
      <c r="Z49" s="103">
        <v>1</v>
      </c>
      <c r="AA49" s="103">
        <v>1</v>
      </c>
      <c r="AB49" s="103">
        <v>1</v>
      </c>
      <c r="AC49" s="103">
        <v>1</v>
      </c>
      <c r="AD49" s="103">
        <v>1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3">
        <v>0</v>
      </c>
      <c r="AN49" s="103">
        <v>0</v>
      </c>
      <c r="AO49" s="78" t="s">
        <v>118</v>
      </c>
      <c r="AP49" s="78" t="s">
        <v>118</v>
      </c>
      <c r="AQ49" s="120" t="s">
        <v>25</v>
      </c>
      <c r="AR49" s="120" t="s">
        <v>25</v>
      </c>
      <c r="AS49" s="120" t="s">
        <v>25</v>
      </c>
      <c r="AT49" s="120" t="s">
        <v>25</v>
      </c>
      <c r="AU49" s="120" t="s">
        <v>25</v>
      </c>
      <c r="AV49" s="120" t="s">
        <v>25</v>
      </c>
      <c r="AW49" s="78"/>
      <c r="AX49" s="78"/>
      <c r="AY49" s="78"/>
      <c r="AZ49" s="78"/>
      <c r="BA49" s="78"/>
      <c r="BB49" s="78"/>
      <c r="BC49" s="78"/>
      <c r="BD49" s="78"/>
      <c r="BE49" s="78"/>
    </row>
    <row r="50" spans="1:57" ht="28.5" customHeight="1" thickBot="1">
      <c r="A50" s="29"/>
      <c r="B50" s="147"/>
      <c r="C50" s="148"/>
      <c r="D50" s="30" t="s">
        <v>217</v>
      </c>
      <c r="E50" s="62">
        <v>36</v>
      </c>
      <c r="F50" s="52">
        <v>1</v>
      </c>
      <c r="G50" s="52">
        <v>1</v>
      </c>
      <c r="H50" s="52">
        <v>1</v>
      </c>
      <c r="I50" s="52">
        <v>1</v>
      </c>
      <c r="J50" s="52">
        <v>2</v>
      </c>
      <c r="K50" s="52">
        <v>2</v>
      </c>
      <c r="L50" s="52">
        <v>1</v>
      </c>
      <c r="M50" s="52">
        <v>1</v>
      </c>
      <c r="N50" s="52">
        <v>2</v>
      </c>
      <c r="O50" s="52">
        <v>2</v>
      </c>
      <c r="P50" s="52">
        <v>2</v>
      </c>
      <c r="Q50" s="52">
        <v>2</v>
      </c>
      <c r="R50" s="52">
        <v>3</v>
      </c>
      <c r="S50" s="52">
        <v>2</v>
      </c>
      <c r="T50" s="52">
        <v>2</v>
      </c>
      <c r="U50" s="52">
        <v>0</v>
      </c>
      <c r="V50" s="52">
        <v>3</v>
      </c>
      <c r="W50" s="80" t="s">
        <v>72</v>
      </c>
      <c r="X50" s="80" t="s">
        <v>72</v>
      </c>
      <c r="Y50" s="50">
        <v>1</v>
      </c>
      <c r="Z50" s="50">
        <v>1</v>
      </c>
      <c r="AA50" s="50">
        <v>2</v>
      </c>
      <c r="AB50" s="50">
        <v>2</v>
      </c>
      <c r="AC50" s="50">
        <v>1</v>
      </c>
      <c r="AD50" s="50">
        <v>1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78" t="s">
        <v>118</v>
      </c>
      <c r="AP50" s="78" t="s">
        <v>118</v>
      </c>
      <c r="AQ50" s="120" t="s">
        <v>25</v>
      </c>
      <c r="AR50" s="120" t="s">
        <v>25</v>
      </c>
      <c r="AS50" s="120" t="s">
        <v>25</v>
      </c>
      <c r="AT50" s="120" t="s">
        <v>25</v>
      </c>
      <c r="AU50" s="120" t="s">
        <v>25</v>
      </c>
      <c r="AV50" s="120" t="s">
        <v>25</v>
      </c>
      <c r="AW50" s="78"/>
      <c r="AX50" s="78"/>
      <c r="AY50" s="78"/>
      <c r="AZ50" s="78"/>
      <c r="BA50" s="78"/>
      <c r="BB50" s="78"/>
      <c r="BC50" s="78"/>
      <c r="BD50" s="78"/>
      <c r="BE50" s="78"/>
    </row>
    <row r="51" spans="1:57" ht="21" customHeight="1" thickBot="1">
      <c r="A51" s="29"/>
      <c r="B51" s="74" t="s">
        <v>187</v>
      </c>
      <c r="C51" s="73" t="s">
        <v>59</v>
      </c>
      <c r="D51" s="30"/>
      <c r="E51" s="62">
        <v>36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80" t="s">
        <v>72</v>
      </c>
      <c r="X51" s="80" t="s">
        <v>72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36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78" t="s">
        <v>118</v>
      </c>
      <c r="AP51" s="78" t="s">
        <v>118</v>
      </c>
      <c r="AQ51" s="120" t="s">
        <v>25</v>
      </c>
      <c r="AR51" s="120" t="s">
        <v>25</v>
      </c>
      <c r="AS51" s="120" t="s">
        <v>25</v>
      </c>
      <c r="AT51" s="120" t="s">
        <v>25</v>
      </c>
      <c r="AU51" s="120" t="s">
        <v>25</v>
      </c>
      <c r="AV51" s="120" t="s">
        <v>25</v>
      </c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57" ht="25.5" customHeight="1" thickBot="1">
      <c r="A52" s="29"/>
      <c r="B52" s="75" t="s">
        <v>227</v>
      </c>
      <c r="C52" s="95" t="s">
        <v>12</v>
      </c>
      <c r="D52" s="109" t="s">
        <v>47</v>
      </c>
      <c r="E52" s="112">
        <v>36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80" t="s">
        <v>72</v>
      </c>
      <c r="X52" s="80" t="s">
        <v>72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36</v>
      </c>
      <c r="AK52" s="76">
        <v>0</v>
      </c>
      <c r="AL52" s="76">
        <v>0</v>
      </c>
      <c r="AM52" s="76">
        <v>0</v>
      </c>
      <c r="AN52" s="76">
        <v>0</v>
      </c>
      <c r="AO52" s="78" t="s">
        <v>118</v>
      </c>
      <c r="AP52" s="78" t="s">
        <v>118</v>
      </c>
      <c r="AQ52" s="120" t="s">
        <v>25</v>
      </c>
      <c r="AR52" s="120" t="s">
        <v>25</v>
      </c>
      <c r="AS52" s="120" t="s">
        <v>25</v>
      </c>
      <c r="AT52" s="120" t="s">
        <v>25</v>
      </c>
      <c r="AU52" s="120" t="s">
        <v>25</v>
      </c>
      <c r="AV52" s="120" t="s">
        <v>25</v>
      </c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57" ht="24.75" customHeight="1" thickBot="1">
      <c r="A53" s="29"/>
      <c r="B53" s="75" t="s">
        <v>228</v>
      </c>
      <c r="C53" s="105" t="s">
        <v>87</v>
      </c>
      <c r="D53" s="101"/>
      <c r="E53" s="104" t="s">
        <v>230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80" t="s">
        <v>72</v>
      </c>
      <c r="X53" s="80" t="s">
        <v>72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36</v>
      </c>
      <c r="AL53" s="103">
        <v>36</v>
      </c>
      <c r="AM53" s="103">
        <v>36</v>
      </c>
      <c r="AN53" s="103">
        <v>36</v>
      </c>
      <c r="AO53" s="78" t="s">
        <v>118</v>
      </c>
      <c r="AP53" s="78" t="s">
        <v>118</v>
      </c>
      <c r="AQ53" s="120" t="s">
        <v>25</v>
      </c>
      <c r="AR53" s="120" t="s">
        <v>25</v>
      </c>
      <c r="AS53" s="120" t="s">
        <v>25</v>
      </c>
      <c r="AT53" s="120" t="s">
        <v>25</v>
      </c>
      <c r="AU53" s="120" t="s">
        <v>25</v>
      </c>
      <c r="AV53" s="120" t="s">
        <v>25</v>
      </c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57" ht="39" customHeight="1" thickBot="1">
      <c r="A54" s="29"/>
      <c r="B54" s="75" t="s">
        <v>25</v>
      </c>
      <c r="C54" s="105" t="s">
        <v>229</v>
      </c>
      <c r="D54" s="101"/>
      <c r="E54" s="104" t="s">
        <v>231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80" t="s">
        <v>72</v>
      </c>
      <c r="X54" s="80" t="s">
        <v>72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3">
        <v>0</v>
      </c>
      <c r="AN54" s="103">
        <v>0</v>
      </c>
      <c r="AO54" s="78" t="s">
        <v>118</v>
      </c>
      <c r="AP54" s="78" t="s">
        <v>118</v>
      </c>
      <c r="AQ54" s="120" t="s">
        <v>25</v>
      </c>
      <c r="AR54" s="120" t="s">
        <v>25</v>
      </c>
      <c r="AS54" s="120" t="s">
        <v>25</v>
      </c>
      <c r="AT54" s="120" t="s">
        <v>25</v>
      </c>
      <c r="AU54" s="120" t="s">
        <v>25</v>
      </c>
      <c r="AV54" s="120" t="s">
        <v>25</v>
      </c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57" ht="15.75" customHeight="1" thickBot="1">
      <c r="A55" s="29"/>
      <c r="B55" s="107"/>
      <c r="C55" s="160" t="s">
        <v>116</v>
      </c>
      <c r="D55" s="78" t="s">
        <v>119</v>
      </c>
      <c r="E55" s="80">
        <f>SUM(E56,E57)</f>
        <v>1424</v>
      </c>
      <c r="F55" s="80">
        <f>SUM(F56,F57)</f>
        <v>54</v>
      </c>
      <c r="G55" s="80">
        <f aca="true" t="shared" si="11" ref="G55:AN55">SUM(G56,G57)</f>
        <v>54</v>
      </c>
      <c r="H55" s="80">
        <f t="shared" si="11"/>
        <v>54</v>
      </c>
      <c r="I55" s="80">
        <f t="shared" si="11"/>
        <v>54</v>
      </c>
      <c r="J55" s="80">
        <f t="shared" si="11"/>
        <v>54</v>
      </c>
      <c r="K55" s="80">
        <f t="shared" si="11"/>
        <v>54</v>
      </c>
      <c r="L55" s="80">
        <f t="shared" si="11"/>
        <v>53</v>
      </c>
      <c r="M55" s="80">
        <f t="shared" si="11"/>
        <v>53</v>
      </c>
      <c r="N55" s="80">
        <f t="shared" si="11"/>
        <v>53</v>
      </c>
      <c r="O55" s="80">
        <f t="shared" si="11"/>
        <v>53</v>
      </c>
      <c r="P55" s="80">
        <f t="shared" si="11"/>
        <v>53</v>
      </c>
      <c r="Q55" s="80">
        <f t="shared" si="11"/>
        <v>53</v>
      </c>
      <c r="R55" s="80">
        <f t="shared" si="11"/>
        <v>53</v>
      </c>
      <c r="S55" s="80">
        <f t="shared" si="11"/>
        <v>53</v>
      </c>
      <c r="T55" s="80">
        <f t="shared" si="11"/>
        <v>53</v>
      </c>
      <c r="U55" s="80">
        <f t="shared" si="11"/>
        <v>36</v>
      </c>
      <c r="V55" s="80">
        <f t="shared" si="11"/>
        <v>53</v>
      </c>
      <c r="W55" s="80" t="s">
        <v>72</v>
      </c>
      <c r="X55" s="80" t="s">
        <v>72</v>
      </c>
      <c r="Y55" s="80">
        <f t="shared" si="11"/>
        <v>53</v>
      </c>
      <c r="Z55" s="80">
        <f t="shared" si="11"/>
        <v>53</v>
      </c>
      <c r="AA55" s="80">
        <f t="shared" si="11"/>
        <v>53</v>
      </c>
      <c r="AB55" s="80">
        <f t="shared" si="11"/>
        <v>53</v>
      </c>
      <c r="AC55" s="80">
        <f t="shared" si="11"/>
        <v>53</v>
      </c>
      <c r="AD55" s="80">
        <f t="shared" si="11"/>
        <v>53</v>
      </c>
      <c r="AE55" s="80">
        <f t="shared" si="11"/>
        <v>36</v>
      </c>
      <c r="AF55" s="80">
        <f t="shared" si="11"/>
        <v>36</v>
      </c>
      <c r="AG55" s="80">
        <f t="shared" si="11"/>
        <v>36</v>
      </c>
      <c r="AH55" s="80">
        <f t="shared" si="11"/>
        <v>36</v>
      </c>
      <c r="AI55" s="80">
        <f t="shared" si="11"/>
        <v>36</v>
      </c>
      <c r="AJ55" s="80">
        <f t="shared" si="11"/>
        <v>36</v>
      </c>
      <c r="AK55" s="80">
        <f t="shared" si="11"/>
        <v>0</v>
      </c>
      <c r="AL55" s="80">
        <f t="shared" si="11"/>
        <v>0</v>
      </c>
      <c r="AM55" s="80">
        <f t="shared" si="11"/>
        <v>0</v>
      </c>
      <c r="AN55" s="80">
        <f t="shared" si="11"/>
        <v>0</v>
      </c>
      <c r="AO55" s="78"/>
      <c r="AP55" s="78"/>
      <c r="AQ55" s="80"/>
      <c r="AR55" s="80"/>
      <c r="AS55" s="80"/>
      <c r="AT55" s="80"/>
      <c r="AU55" s="80"/>
      <c r="AV55" s="78"/>
      <c r="AW55" s="78" t="s">
        <v>64</v>
      </c>
      <c r="AX55" s="78"/>
      <c r="AY55" s="78"/>
      <c r="AZ55" s="78"/>
      <c r="BA55" s="78"/>
      <c r="BB55" s="78"/>
      <c r="BC55" s="78"/>
      <c r="BD55" s="78"/>
      <c r="BE55" s="78"/>
    </row>
    <row r="56" spans="1:57" ht="15.75" customHeight="1" thickBot="1">
      <c r="A56" s="29"/>
      <c r="B56" s="161" t="s">
        <v>64</v>
      </c>
      <c r="C56" s="161"/>
      <c r="D56" s="78" t="s">
        <v>117</v>
      </c>
      <c r="E56" s="81">
        <v>1044</v>
      </c>
      <c r="F56" s="81">
        <f>SUM(F6,F12,F16)</f>
        <v>36</v>
      </c>
      <c r="G56" s="81">
        <f aca="true" t="shared" si="12" ref="G56:AN56">SUM(G6,G12,G16)</f>
        <v>36</v>
      </c>
      <c r="H56" s="81">
        <f t="shared" si="12"/>
        <v>36</v>
      </c>
      <c r="I56" s="81">
        <f t="shared" si="12"/>
        <v>36</v>
      </c>
      <c r="J56" s="81">
        <f t="shared" si="12"/>
        <v>36</v>
      </c>
      <c r="K56" s="81">
        <f t="shared" si="12"/>
        <v>36</v>
      </c>
      <c r="L56" s="81">
        <f t="shared" si="12"/>
        <v>36</v>
      </c>
      <c r="M56" s="81">
        <f t="shared" si="12"/>
        <v>36</v>
      </c>
      <c r="N56" s="81">
        <f t="shared" si="12"/>
        <v>36</v>
      </c>
      <c r="O56" s="81">
        <f t="shared" si="12"/>
        <v>36</v>
      </c>
      <c r="P56" s="81">
        <f t="shared" si="12"/>
        <v>36</v>
      </c>
      <c r="Q56" s="81">
        <f t="shared" si="12"/>
        <v>36</v>
      </c>
      <c r="R56" s="81">
        <f t="shared" si="12"/>
        <v>36</v>
      </c>
      <c r="S56" s="81">
        <f t="shared" si="12"/>
        <v>36</v>
      </c>
      <c r="T56" s="81">
        <f t="shared" si="12"/>
        <v>36</v>
      </c>
      <c r="U56" s="81">
        <f t="shared" si="12"/>
        <v>36</v>
      </c>
      <c r="V56" s="81">
        <f t="shared" si="12"/>
        <v>36</v>
      </c>
      <c r="W56" s="81" t="s">
        <v>72</v>
      </c>
      <c r="X56" s="81" t="s">
        <v>72</v>
      </c>
      <c r="Y56" s="81">
        <f t="shared" si="12"/>
        <v>36</v>
      </c>
      <c r="Z56" s="81">
        <f t="shared" si="12"/>
        <v>36</v>
      </c>
      <c r="AA56" s="81">
        <f t="shared" si="12"/>
        <v>36</v>
      </c>
      <c r="AB56" s="81">
        <f t="shared" si="12"/>
        <v>36</v>
      </c>
      <c r="AC56" s="81">
        <f t="shared" si="12"/>
        <v>36</v>
      </c>
      <c r="AD56" s="81">
        <f t="shared" si="12"/>
        <v>36</v>
      </c>
      <c r="AE56" s="81">
        <f t="shared" si="12"/>
        <v>36</v>
      </c>
      <c r="AF56" s="81">
        <f t="shared" si="12"/>
        <v>36</v>
      </c>
      <c r="AG56" s="81">
        <f t="shared" si="12"/>
        <v>36</v>
      </c>
      <c r="AH56" s="81">
        <f t="shared" si="12"/>
        <v>36</v>
      </c>
      <c r="AI56" s="81">
        <f t="shared" si="12"/>
        <v>36</v>
      </c>
      <c r="AJ56" s="81">
        <f t="shared" si="12"/>
        <v>36</v>
      </c>
      <c r="AK56" s="81">
        <f t="shared" si="12"/>
        <v>0</v>
      </c>
      <c r="AL56" s="81">
        <f t="shared" si="12"/>
        <v>0</v>
      </c>
      <c r="AM56" s="81">
        <f t="shared" si="12"/>
        <v>0</v>
      </c>
      <c r="AN56" s="81">
        <f t="shared" si="12"/>
        <v>0</v>
      </c>
      <c r="AO56" s="78"/>
      <c r="AP56" s="78"/>
      <c r="AQ56" s="81"/>
      <c r="AR56" s="81"/>
      <c r="AS56" s="81"/>
      <c r="AT56" s="81"/>
      <c r="AU56" s="81"/>
      <c r="AV56" s="78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1:57" ht="17.25" customHeight="1" thickBot="1">
      <c r="A57" s="72"/>
      <c r="B57" s="162"/>
      <c r="C57" s="162"/>
      <c r="D57" s="78" t="s">
        <v>48</v>
      </c>
      <c r="E57" s="80">
        <f aca="true" t="shared" si="13" ref="E57:AN57">SUM(E7,E13,E17)</f>
        <v>380</v>
      </c>
      <c r="F57" s="80">
        <f t="shared" si="13"/>
        <v>18</v>
      </c>
      <c r="G57" s="80">
        <f t="shared" si="13"/>
        <v>18</v>
      </c>
      <c r="H57" s="80">
        <f t="shared" si="13"/>
        <v>18</v>
      </c>
      <c r="I57" s="80">
        <f t="shared" si="13"/>
        <v>18</v>
      </c>
      <c r="J57" s="80">
        <f t="shared" si="13"/>
        <v>18</v>
      </c>
      <c r="K57" s="80">
        <f t="shared" si="13"/>
        <v>18</v>
      </c>
      <c r="L57" s="80">
        <f t="shared" si="13"/>
        <v>17</v>
      </c>
      <c r="M57" s="80">
        <f t="shared" si="13"/>
        <v>17</v>
      </c>
      <c r="N57" s="80">
        <f t="shared" si="13"/>
        <v>17</v>
      </c>
      <c r="O57" s="80">
        <f t="shared" si="13"/>
        <v>17</v>
      </c>
      <c r="P57" s="80">
        <f t="shared" si="13"/>
        <v>17</v>
      </c>
      <c r="Q57" s="80">
        <f t="shared" si="13"/>
        <v>17</v>
      </c>
      <c r="R57" s="80">
        <f t="shared" si="13"/>
        <v>17</v>
      </c>
      <c r="S57" s="80">
        <f t="shared" si="13"/>
        <v>17</v>
      </c>
      <c r="T57" s="80">
        <f t="shared" si="13"/>
        <v>17</v>
      </c>
      <c r="U57" s="80">
        <f t="shared" si="13"/>
        <v>0</v>
      </c>
      <c r="V57" s="80">
        <f t="shared" si="13"/>
        <v>17</v>
      </c>
      <c r="W57" s="80" t="s">
        <v>72</v>
      </c>
      <c r="X57" s="80" t="s">
        <v>72</v>
      </c>
      <c r="Y57" s="80">
        <f t="shared" si="13"/>
        <v>17</v>
      </c>
      <c r="Z57" s="80">
        <f t="shared" si="13"/>
        <v>17</v>
      </c>
      <c r="AA57" s="80">
        <f t="shared" si="13"/>
        <v>17</v>
      </c>
      <c r="AB57" s="80">
        <f t="shared" si="13"/>
        <v>17</v>
      </c>
      <c r="AC57" s="80">
        <f t="shared" si="13"/>
        <v>17</v>
      </c>
      <c r="AD57" s="80">
        <f t="shared" si="13"/>
        <v>17</v>
      </c>
      <c r="AE57" s="80">
        <f t="shared" si="13"/>
        <v>0</v>
      </c>
      <c r="AF57" s="80">
        <f t="shared" si="13"/>
        <v>0</v>
      </c>
      <c r="AG57" s="80">
        <f t="shared" si="13"/>
        <v>0</v>
      </c>
      <c r="AH57" s="80">
        <f t="shared" si="13"/>
        <v>0</v>
      </c>
      <c r="AI57" s="80">
        <f t="shared" si="13"/>
        <v>0</v>
      </c>
      <c r="AJ57" s="80">
        <f t="shared" si="13"/>
        <v>0</v>
      </c>
      <c r="AK57" s="80">
        <f t="shared" si="13"/>
        <v>0</v>
      </c>
      <c r="AL57" s="80">
        <f t="shared" si="13"/>
        <v>0</v>
      </c>
      <c r="AM57" s="80">
        <f t="shared" si="13"/>
        <v>0</v>
      </c>
      <c r="AN57" s="80">
        <f t="shared" si="13"/>
        <v>0</v>
      </c>
      <c r="AO57" s="78"/>
      <c r="AP57" s="78"/>
      <c r="AQ57" s="80"/>
      <c r="AR57" s="80"/>
      <c r="AS57" s="80"/>
      <c r="AT57" s="80"/>
      <c r="AU57" s="80"/>
      <c r="AV57" s="78"/>
      <c r="AW57" s="96"/>
      <c r="AX57" s="96"/>
      <c r="AY57" s="96"/>
      <c r="AZ57" s="96"/>
      <c r="BA57" s="96"/>
      <c r="BB57" s="96"/>
      <c r="BC57" s="96"/>
      <c r="BD57" s="96"/>
      <c r="BE57" s="96"/>
    </row>
    <row r="59" ht="12.75">
      <c r="A59" s="9"/>
    </row>
    <row r="62" ht="13.5" customHeight="1"/>
    <row r="64" ht="20.25" customHeight="1"/>
    <row r="66" ht="13.5" customHeight="1"/>
    <row r="68" ht="13.5" customHeight="1"/>
    <row r="70" ht="13.5" customHeight="1"/>
    <row r="72" ht="13.5" customHeight="1"/>
    <row r="73" ht="21.75" customHeight="1"/>
    <row r="74" ht="18" customHeight="1"/>
    <row r="76" ht="13.5" customHeight="1"/>
    <row r="78" spans="1:59" s="17" customFormat="1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s="17" customFormat="1" ht="26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s="1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s="1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ht="13.5" customHeight="1"/>
    <row r="84" ht="13.5" customHeight="1"/>
    <row r="86" ht="13.5" customHeight="1"/>
    <row r="87" ht="29.25" customHeight="1"/>
    <row r="90" ht="13.5" customHeight="1"/>
    <row r="92" ht="34.5" customHeight="1"/>
    <row r="98" ht="42.75" customHeight="1"/>
    <row r="125" ht="19.5" customHeight="1"/>
    <row r="126" ht="12.75" customHeight="1"/>
  </sheetData>
  <sheetProtection/>
  <mergeCells count="58">
    <mergeCell ref="C55:C57"/>
    <mergeCell ref="B56:B57"/>
    <mergeCell ref="B49:B50"/>
    <mergeCell ref="C49:C50"/>
    <mergeCell ref="B35:B36"/>
    <mergeCell ref="C35:C36"/>
    <mergeCell ref="B39:B40"/>
    <mergeCell ref="C39:C40"/>
    <mergeCell ref="B41:B42"/>
    <mergeCell ref="C41:C42"/>
    <mergeCell ref="B33:B34"/>
    <mergeCell ref="C33:C34"/>
    <mergeCell ref="B45:B46"/>
    <mergeCell ref="C45:C46"/>
    <mergeCell ref="B47:B48"/>
    <mergeCell ref="C47:C48"/>
    <mergeCell ref="B24:B25"/>
    <mergeCell ref="C24:C25"/>
    <mergeCell ref="B28:B29"/>
    <mergeCell ref="C28:C29"/>
    <mergeCell ref="B31:B32"/>
    <mergeCell ref="C31:C32"/>
    <mergeCell ref="B26:B27"/>
    <mergeCell ref="C26:C27"/>
    <mergeCell ref="B14:B15"/>
    <mergeCell ref="C14:C15"/>
    <mergeCell ref="B16:B17"/>
    <mergeCell ref="C16:C17"/>
    <mergeCell ref="B18:B19"/>
    <mergeCell ref="C18:C19"/>
    <mergeCell ref="B20:B21"/>
    <mergeCell ref="C20:C21"/>
    <mergeCell ref="B8:B9"/>
    <mergeCell ref="C8:C9"/>
    <mergeCell ref="B10:B11"/>
    <mergeCell ref="C10:C11"/>
    <mergeCell ref="B12:B13"/>
    <mergeCell ref="C12:C13"/>
    <mergeCell ref="B6:B7"/>
    <mergeCell ref="C6:C7"/>
    <mergeCell ref="AO2:AR2"/>
    <mergeCell ref="AS2:AV2"/>
    <mergeCell ref="AW2:AZ2"/>
    <mergeCell ref="BA2:BE2"/>
    <mergeCell ref="F3:BE3"/>
    <mergeCell ref="A4:BE4"/>
    <mergeCell ref="O2:R2"/>
    <mergeCell ref="S2:V2"/>
    <mergeCell ref="W2:Z2"/>
    <mergeCell ref="AA2:AD2"/>
    <mergeCell ref="AE2:AI2"/>
    <mergeCell ref="AJ2:AN2"/>
    <mergeCell ref="A2:A3"/>
    <mergeCell ref="B2:B3"/>
    <mergeCell ref="C2:C3"/>
    <mergeCell ref="D2:D3"/>
    <mergeCell ref="F2:I2"/>
    <mergeCell ref="J2:N2"/>
  </mergeCells>
  <printOptions/>
  <pageMargins left="0.3937007874015748" right="0.3937007874015748" top="0.3937007874015748" bottom="0.3937007874015748" header="0" footer="0"/>
  <pageSetup fitToHeight="2" fitToWidth="4"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"/>
  <sheetViews>
    <sheetView zoomScale="79" zoomScaleNormal="79" zoomScalePageLayoutView="0" workbookViewId="0" topLeftCell="C1">
      <selection activeCell="C49" sqref="A48:IV49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4.25390625" style="0" customWidth="1"/>
    <col min="58" max="58" width="4.00390625" style="0" customWidth="1"/>
    <col min="59" max="59" width="3.75390625" style="0" customWidth="1"/>
  </cols>
  <sheetData>
    <row r="1" spans="2:45" ht="13.5" thickBot="1">
      <c r="B1" s="24"/>
      <c r="C1" s="14" t="s">
        <v>237</v>
      </c>
      <c r="AA1" t="s">
        <v>169</v>
      </c>
      <c r="AJ1" s="204" t="s">
        <v>234</v>
      </c>
      <c r="AK1" s="204"/>
      <c r="AL1" s="204"/>
      <c r="AM1" s="204"/>
      <c r="AN1" s="204"/>
      <c r="AO1" s="204"/>
      <c r="AP1" s="204"/>
      <c r="AQ1" s="204"/>
      <c r="AR1" s="204"/>
      <c r="AS1" s="204"/>
    </row>
    <row r="2" spans="1:59" ht="47.25" customHeight="1" thickBot="1">
      <c r="A2" s="201" t="s">
        <v>27</v>
      </c>
      <c r="B2" s="131" t="s">
        <v>28</v>
      </c>
      <c r="C2" s="131" t="s">
        <v>29</v>
      </c>
      <c r="D2" s="2" t="s">
        <v>43</v>
      </c>
      <c r="E2" s="192" t="s">
        <v>31</v>
      </c>
      <c r="F2" s="193"/>
      <c r="G2" s="194"/>
      <c r="H2" s="2" t="s">
        <v>74</v>
      </c>
      <c r="I2" s="192" t="s">
        <v>32</v>
      </c>
      <c r="J2" s="140"/>
      <c r="K2" s="140"/>
      <c r="L2" s="141"/>
      <c r="M2" s="196" t="s">
        <v>33</v>
      </c>
      <c r="N2" s="197"/>
      <c r="O2" s="197"/>
      <c r="P2" s="198"/>
      <c r="Q2" s="3" t="s">
        <v>75</v>
      </c>
      <c r="R2" s="196" t="s">
        <v>34</v>
      </c>
      <c r="S2" s="197"/>
      <c r="T2" s="198"/>
      <c r="U2" s="3" t="s">
        <v>76</v>
      </c>
      <c r="V2" s="196" t="s">
        <v>35</v>
      </c>
      <c r="W2" s="197"/>
      <c r="X2" s="197"/>
      <c r="Y2" s="198"/>
      <c r="Z2" s="3" t="s">
        <v>77</v>
      </c>
      <c r="AA2" s="196" t="s">
        <v>36</v>
      </c>
      <c r="AB2" s="197"/>
      <c r="AC2" s="198"/>
      <c r="AD2" s="3" t="s">
        <v>78</v>
      </c>
      <c r="AE2" s="196" t="s">
        <v>37</v>
      </c>
      <c r="AF2" s="197"/>
      <c r="AG2" s="198"/>
      <c r="AH2" s="2" t="s">
        <v>79</v>
      </c>
      <c r="AI2" s="192" t="s">
        <v>38</v>
      </c>
      <c r="AJ2" s="140"/>
      <c r="AK2" s="140"/>
      <c r="AL2" s="194"/>
      <c r="AM2" s="2" t="s">
        <v>80</v>
      </c>
      <c r="AN2" s="140" t="s">
        <v>39</v>
      </c>
      <c r="AO2" s="199"/>
      <c r="AP2" s="200"/>
      <c r="AQ2" s="2" t="s">
        <v>81</v>
      </c>
      <c r="AR2" s="192" t="s">
        <v>40</v>
      </c>
      <c r="AS2" s="140"/>
      <c r="AT2" s="141"/>
      <c r="AU2" s="2" t="s">
        <v>82</v>
      </c>
      <c r="AV2" s="192" t="s">
        <v>41</v>
      </c>
      <c r="AW2" s="140"/>
      <c r="AX2" s="140"/>
      <c r="AY2" s="141"/>
      <c r="AZ2" s="192" t="s">
        <v>42</v>
      </c>
      <c r="BA2" s="140"/>
      <c r="BB2" s="140"/>
      <c r="BC2" s="141"/>
      <c r="BD2" s="3" t="s">
        <v>83</v>
      </c>
      <c r="BE2" s="195" t="s">
        <v>84</v>
      </c>
      <c r="BF2" s="195" t="s">
        <v>85</v>
      </c>
      <c r="BG2" s="195" t="s">
        <v>86</v>
      </c>
    </row>
    <row r="3" spans="1:59" ht="13.5" thickBot="1">
      <c r="A3" s="202"/>
      <c r="B3" s="133"/>
      <c r="C3" s="133"/>
      <c r="D3" s="192" t="s">
        <v>44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195"/>
      <c r="BF3" s="195"/>
      <c r="BG3" s="195"/>
    </row>
    <row r="4" spans="1:59" ht="13.5" thickBot="1">
      <c r="A4" s="203"/>
      <c r="B4" s="132"/>
      <c r="C4" s="132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195"/>
      <c r="BF4" s="195"/>
      <c r="BG4" s="195"/>
    </row>
    <row r="5" spans="1:59" ht="13.5" thickBot="1">
      <c r="A5" s="140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95"/>
      <c r="BF5" s="195"/>
      <c r="BG5" s="195"/>
    </row>
    <row r="6" spans="1:59" ht="13.5" thickBot="1">
      <c r="A6" s="4"/>
      <c r="B6" s="4"/>
      <c r="C6" s="4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195"/>
      <c r="BF6" s="195"/>
      <c r="BG6" s="195"/>
    </row>
    <row r="7" spans="1:59" ht="13.5" thickBot="1">
      <c r="A7" s="186"/>
      <c r="B7" s="35" t="s">
        <v>197</v>
      </c>
      <c r="C7" s="36" t="s">
        <v>198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122">
        <v>0</v>
      </c>
      <c r="BE7" s="123">
        <v>0</v>
      </c>
      <c r="BF7" s="33">
        <v>11</v>
      </c>
      <c r="BG7" s="33">
        <v>3</v>
      </c>
    </row>
    <row r="8" spans="1:59" ht="13.5" thickBot="1">
      <c r="A8" s="186"/>
      <c r="B8" s="35" t="s">
        <v>26</v>
      </c>
      <c r="C8" s="36" t="s">
        <v>189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1</v>
      </c>
      <c r="BF8" s="33">
        <v>9</v>
      </c>
      <c r="BG8" s="33">
        <v>1</v>
      </c>
    </row>
    <row r="9" spans="1:59" ht="13.5" thickBot="1">
      <c r="A9" s="186"/>
      <c r="B9" s="47" t="s">
        <v>13</v>
      </c>
      <c r="C9" s="48" t="s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" t="s">
        <v>72</v>
      </c>
      <c r="V9" s="6" t="s">
        <v>72</v>
      </c>
      <c r="W9" s="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5" t="s">
        <v>92</v>
      </c>
      <c r="AU9" s="15" t="s">
        <v>72</v>
      </c>
      <c r="AV9" s="15" t="s">
        <v>72</v>
      </c>
      <c r="AW9" s="15" t="s">
        <v>72</v>
      </c>
      <c r="AX9" s="15" t="s">
        <v>72</v>
      </c>
      <c r="AY9" s="15" t="s">
        <v>72</v>
      </c>
      <c r="AZ9" s="15" t="s">
        <v>72</v>
      </c>
      <c r="BA9" s="15" t="s">
        <v>72</v>
      </c>
      <c r="BB9" s="15" t="s">
        <v>72</v>
      </c>
      <c r="BC9" s="15" t="s">
        <v>72</v>
      </c>
      <c r="BD9" s="15"/>
      <c r="BE9" s="15"/>
      <c r="BF9" s="15"/>
      <c r="BG9" s="15">
        <v>1</v>
      </c>
    </row>
    <row r="10" spans="1:59" ht="13.5" thickBot="1">
      <c r="A10" s="186"/>
      <c r="B10" s="47" t="s">
        <v>14</v>
      </c>
      <c r="C10" s="48" t="s"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" t="s">
        <v>72</v>
      </c>
      <c r="V10" s="6" t="s">
        <v>72</v>
      </c>
      <c r="W10" s="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 t="s">
        <v>91</v>
      </c>
      <c r="AT10" s="15" t="s">
        <v>64</v>
      </c>
      <c r="AU10" s="15" t="s">
        <v>72</v>
      </c>
      <c r="AV10" s="15" t="s">
        <v>72</v>
      </c>
      <c r="AW10" s="15" t="s">
        <v>72</v>
      </c>
      <c r="AX10" s="15" t="s">
        <v>72</v>
      </c>
      <c r="AY10" s="15" t="s">
        <v>72</v>
      </c>
      <c r="AZ10" s="15" t="s">
        <v>72</v>
      </c>
      <c r="BA10" s="15" t="s">
        <v>72</v>
      </c>
      <c r="BB10" s="15" t="s">
        <v>72</v>
      </c>
      <c r="BC10" s="15" t="s">
        <v>72</v>
      </c>
      <c r="BD10" s="15"/>
      <c r="BE10" s="15"/>
      <c r="BF10" s="15">
        <v>1</v>
      </c>
      <c r="BG10" s="15"/>
    </row>
    <row r="11" spans="1:59" ht="13.5" thickBot="1">
      <c r="A11" s="186"/>
      <c r="B11" s="47" t="s">
        <v>15</v>
      </c>
      <c r="C11" s="48" t="s">
        <v>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6" t="s">
        <v>72</v>
      </c>
      <c r="V11" s="6" t="s">
        <v>72</v>
      </c>
      <c r="W11" s="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91</v>
      </c>
      <c r="AT11" s="15"/>
      <c r="AU11" s="15" t="s">
        <v>72</v>
      </c>
      <c r="AV11" s="15" t="s">
        <v>72</v>
      </c>
      <c r="AW11" s="15" t="s">
        <v>72</v>
      </c>
      <c r="AX11" s="15" t="s">
        <v>72</v>
      </c>
      <c r="AY11" s="15" t="s">
        <v>72</v>
      </c>
      <c r="AZ11" s="15" t="s">
        <v>72</v>
      </c>
      <c r="BA11" s="15" t="s">
        <v>72</v>
      </c>
      <c r="BB11" s="15" t="s">
        <v>72</v>
      </c>
      <c r="BC11" s="15" t="s">
        <v>72</v>
      </c>
      <c r="BD11" s="15"/>
      <c r="BE11" s="15"/>
      <c r="BF11" s="15">
        <v>1</v>
      </c>
      <c r="BG11" s="15"/>
    </row>
    <row r="12" spans="1:59" ht="13.5" thickBot="1">
      <c r="A12" s="186"/>
      <c r="B12" s="47" t="s">
        <v>16</v>
      </c>
      <c r="C12" s="48" t="s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6" t="s">
        <v>72</v>
      </c>
      <c r="V12" s="6" t="s">
        <v>72</v>
      </c>
      <c r="W12" s="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 t="s">
        <v>91</v>
      </c>
      <c r="AT12" s="15"/>
      <c r="AU12" s="15" t="s">
        <v>72</v>
      </c>
      <c r="AV12" s="15" t="s">
        <v>72</v>
      </c>
      <c r="AW12" s="15" t="s">
        <v>72</v>
      </c>
      <c r="AX12" s="15" t="s">
        <v>72</v>
      </c>
      <c r="AY12" s="15" t="s">
        <v>72</v>
      </c>
      <c r="AZ12" s="15" t="s">
        <v>72</v>
      </c>
      <c r="BA12" s="15" t="s">
        <v>72</v>
      </c>
      <c r="BB12" s="15" t="s">
        <v>72</v>
      </c>
      <c r="BC12" s="15" t="s">
        <v>72</v>
      </c>
      <c r="BD12" s="15"/>
      <c r="BE12" s="15"/>
      <c r="BF12" s="15">
        <v>1</v>
      </c>
      <c r="BG12" s="15"/>
    </row>
    <row r="13" spans="1:59" ht="13.5" thickBot="1">
      <c r="A13" s="186"/>
      <c r="B13" s="47" t="s">
        <v>17</v>
      </c>
      <c r="C13" s="48" t="s">
        <v>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6" t="s">
        <v>72</v>
      </c>
      <c r="V13" s="6" t="s">
        <v>72</v>
      </c>
      <c r="W13" s="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 t="s">
        <v>91</v>
      </c>
      <c r="AT13" s="15"/>
      <c r="AU13" s="15" t="s">
        <v>72</v>
      </c>
      <c r="AV13" s="15" t="s">
        <v>72</v>
      </c>
      <c r="AW13" s="15" t="s">
        <v>72</v>
      </c>
      <c r="AX13" s="15" t="s">
        <v>72</v>
      </c>
      <c r="AY13" s="15" t="s">
        <v>72</v>
      </c>
      <c r="AZ13" s="15" t="s">
        <v>72</v>
      </c>
      <c r="BA13" s="15" t="s">
        <v>72</v>
      </c>
      <c r="BB13" s="15" t="s">
        <v>72</v>
      </c>
      <c r="BC13" s="15" t="s">
        <v>72</v>
      </c>
      <c r="BD13" s="15"/>
      <c r="BE13" s="15"/>
      <c r="BF13" s="15">
        <v>1</v>
      </c>
      <c r="BG13" s="15"/>
    </row>
    <row r="14" spans="1:59" ht="13.5" thickBot="1">
      <c r="A14" s="186"/>
      <c r="B14" s="47" t="s">
        <v>18</v>
      </c>
      <c r="C14" s="48" t="s">
        <v>10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91</v>
      </c>
      <c r="U14" s="6" t="s">
        <v>72</v>
      </c>
      <c r="V14" s="6" t="s">
        <v>72</v>
      </c>
      <c r="W14" s="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5"/>
      <c r="AU14" s="15" t="s">
        <v>72</v>
      </c>
      <c r="AV14" s="15" t="s">
        <v>72</v>
      </c>
      <c r="AW14" s="15" t="s">
        <v>72</v>
      </c>
      <c r="AX14" s="15" t="s">
        <v>72</v>
      </c>
      <c r="AY14" s="15" t="s">
        <v>72</v>
      </c>
      <c r="AZ14" s="15" t="s">
        <v>72</v>
      </c>
      <c r="BA14" s="15" t="s">
        <v>72</v>
      </c>
      <c r="BB14" s="15" t="s">
        <v>72</v>
      </c>
      <c r="BC14" s="15" t="s">
        <v>72</v>
      </c>
      <c r="BD14" s="15"/>
      <c r="BE14" s="15"/>
      <c r="BF14" s="15">
        <v>1</v>
      </c>
      <c r="BG14" s="15"/>
    </row>
    <row r="15" spans="1:59" ht="13.5" thickBot="1">
      <c r="A15" s="186"/>
      <c r="B15" s="47" t="s">
        <v>19</v>
      </c>
      <c r="C15" s="48" t="s">
        <v>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" t="s">
        <v>72</v>
      </c>
      <c r="V15" s="6" t="s">
        <v>72</v>
      </c>
      <c r="W15" s="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 t="s">
        <v>91</v>
      </c>
      <c r="AT15" s="15"/>
      <c r="AU15" s="15" t="s">
        <v>72</v>
      </c>
      <c r="AV15" s="15" t="s">
        <v>72</v>
      </c>
      <c r="AW15" s="15" t="s">
        <v>72</v>
      </c>
      <c r="AX15" s="15" t="s">
        <v>72</v>
      </c>
      <c r="AY15" s="15" t="s">
        <v>72</v>
      </c>
      <c r="AZ15" s="15" t="s">
        <v>72</v>
      </c>
      <c r="BA15" s="15" t="s">
        <v>72</v>
      </c>
      <c r="BB15" s="15" t="s">
        <v>72</v>
      </c>
      <c r="BC15" s="15" t="s">
        <v>72</v>
      </c>
      <c r="BD15" s="15"/>
      <c r="BE15" s="15"/>
      <c r="BF15" s="15">
        <v>1</v>
      </c>
      <c r="BG15" s="15"/>
    </row>
    <row r="16" spans="1:59" ht="13.5" thickBot="1">
      <c r="A16" s="186"/>
      <c r="B16" s="47" t="s">
        <v>68</v>
      </c>
      <c r="C16" s="48" t="s">
        <v>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6" t="s">
        <v>72</v>
      </c>
      <c r="V16" s="6" t="s">
        <v>72</v>
      </c>
      <c r="W16" s="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 t="s">
        <v>91</v>
      </c>
      <c r="AT16" s="15"/>
      <c r="AU16" s="15" t="s">
        <v>72</v>
      </c>
      <c r="AV16" s="15" t="s">
        <v>72</v>
      </c>
      <c r="AW16" s="15" t="s">
        <v>72</v>
      </c>
      <c r="AX16" s="15" t="s">
        <v>72</v>
      </c>
      <c r="AY16" s="15" t="s">
        <v>72</v>
      </c>
      <c r="AZ16" s="15" t="s">
        <v>72</v>
      </c>
      <c r="BA16" s="15" t="s">
        <v>72</v>
      </c>
      <c r="BB16" s="15" t="s">
        <v>72</v>
      </c>
      <c r="BC16" s="15" t="s">
        <v>72</v>
      </c>
      <c r="BD16" s="15"/>
      <c r="BE16" s="15"/>
      <c r="BF16" s="15">
        <v>1</v>
      </c>
      <c r="BG16" s="15"/>
    </row>
    <row r="17" spans="1:59" ht="13.5" thickBot="1">
      <c r="A17" s="186"/>
      <c r="B17" s="47" t="s">
        <v>69</v>
      </c>
      <c r="C17" s="48" t="s">
        <v>192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6" t="s">
        <v>72</v>
      </c>
      <c r="V17" s="6" t="s">
        <v>72</v>
      </c>
      <c r="W17" s="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 t="s">
        <v>91</v>
      </c>
      <c r="AT17" s="15"/>
      <c r="AU17" s="15" t="s">
        <v>72</v>
      </c>
      <c r="AV17" s="15" t="s">
        <v>72</v>
      </c>
      <c r="AW17" s="15" t="s">
        <v>72</v>
      </c>
      <c r="AX17" s="15" t="s">
        <v>72</v>
      </c>
      <c r="AY17" s="15" t="s">
        <v>72</v>
      </c>
      <c r="AZ17" s="15" t="s">
        <v>72</v>
      </c>
      <c r="BA17" s="15" t="s">
        <v>72</v>
      </c>
      <c r="BB17" s="15" t="s">
        <v>72</v>
      </c>
      <c r="BC17" s="15" t="s">
        <v>72</v>
      </c>
      <c r="BD17" s="15"/>
      <c r="BE17" s="15"/>
      <c r="BF17" s="15">
        <v>1</v>
      </c>
      <c r="BG17" s="15"/>
    </row>
    <row r="18" spans="1:59" ht="13.5" thickBot="1">
      <c r="A18" s="186"/>
      <c r="B18" s="47" t="s">
        <v>190</v>
      </c>
      <c r="C18" s="48" t="s">
        <v>140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90</v>
      </c>
      <c r="U18" s="6" t="s">
        <v>72</v>
      </c>
      <c r="V18" s="6" t="s">
        <v>72</v>
      </c>
      <c r="W18" s="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 t="s">
        <v>91</v>
      </c>
      <c r="AT18" s="15"/>
      <c r="AU18" s="15" t="s">
        <v>72</v>
      </c>
      <c r="AV18" s="15" t="s">
        <v>72</v>
      </c>
      <c r="AW18" s="15" t="s">
        <v>72</v>
      </c>
      <c r="AX18" s="15" t="s">
        <v>72</v>
      </c>
      <c r="AY18" s="15" t="s">
        <v>72</v>
      </c>
      <c r="AZ18" s="15" t="s">
        <v>72</v>
      </c>
      <c r="BA18" s="15" t="s">
        <v>72</v>
      </c>
      <c r="BB18" s="15" t="s">
        <v>72</v>
      </c>
      <c r="BC18" s="15" t="s">
        <v>72</v>
      </c>
      <c r="BD18" s="15"/>
      <c r="BE18" s="15">
        <v>1</v>
      </c>
      <c r="BF18" s="15"/>
      <c r="BG18" s="15"/>
    </row>
    <row r="19" spans="1:59" ht="13.5" thickBot="1">
      <c r="A19" s="186"/>
      <c r="B19" s="47" t="s">
        <v>191</v>
      </c>
      <c r="C19" s="48" t="s">
        <v>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6" t="s">
        <v>72</v>
      </c>
      <c r="V19" s="6" t="s">
        <v>72</v>
      </c>
      <c r="W19" s="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 t="s">
        <v>91</v>
      </c>
      <c r="AT19" s="15"/>
      <c r="AU19" s="15" t="s">
        <v>72</v>
      </c>
      <c r="AV19" s="15" t="s">
        <v>72</v>
      </c>
      <c r="AW19" s="15" t="s">
        <v>72</v>
      </c>
      <c r="AX19" s="15" t="s">
        <v>72</v>
      </c>
      <c r="AY19" s="15" t="s">
        <v>72</v>
      </c>
      <c r="AZ19" s="15" t="s">
        <v>72</v>
      </c>
      <c r="BA19" s="15" t="s">
        <v>72</v>
      </c>
      <c r="BB19" s="15" t="s">
        <v>72</v>
      </c>
      <c r="BC19" s="15" t="s">
        <v>72</v>
      </c>
      <c r="BD19" s="15"/>
      <c r="BE19" s="15"/>
      <c r="BF19" s="15">
        <v>1</v>
      </c>
      <c r="BG19" s="15"/>
    </row>
    <row r="20" spans="1:59" ht="13.5" thickBot="1">
      <c r="A20" s="186"/>
      <c r="B20" s="35" t="s">
        <v>193</v>
      </c>
      <c r="C20" s="36" t="s">
        <v>194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3"/>
      <c r="W20" s="33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>
        <v>2</v>
      </c>
      <c r="BG20" s="33">
        <v>2</v>
      </c>
    </row>
    <row r="21" spans="1:59" ht="13.5" thickBot="1">
      <c r="A21" s="186"/>
      <c r="B21" s="47" t="s">
        <v>65</v>
      </c>
      <c r="C21" s="48" t="s">
        <v>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6" t="s">
        <v>72</v>
      </c>
      <c r="V21" s="6" t="s">
        <v>72</v>
      </c>
      <c r="W21" s="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5" t="s">
        <v>92</v>
      </c>
      <c r="AU21" s="15" t="s">
        <v>72</v>
      </c>
      <c r="AV21" s="15" t="s">
        <v>72</v>
      </c>
      <c r="AW21" s="15" t="s">
        <v>72</v>
      </c>
      <c r="AX21" s="15" t="s">
        <v>72</v>
      </c>
      <c r="AY21" s="15" t="s">
        <v>72</v>
      </c>
      <c r="AZ21" s="15" t="s">
        <v>72</v>
      </c>
      <c r="BA21" s="15" t="s">
        <v>72</v>
      </c>
      <c r="BB21" s="15" t="s">
        <v>72</v>
      </c>
      <c r="BC21" s="15" t="s">
        <v>72</v>
      </c>
      <c r="BD21" s="15"/>
      <c r="BE21" s="15"/>
      <c r="BF21" s="15"/>
      <c r="BG21" s="15">
        <v>1</v>
      </c>
    </row>
    <row r="22" spans="1:59" ht="13.5" thickBot="1">
      <c r="A22" s="186"/>
      <c r="B22" s="47" t="s">
        <v>67</v>
      </c>
      <c r="C22" s="48" t="s">
        <v>195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6" t="s">
        <v>72</v>
      </c>
      <c r="V22" s="6" t="s">
        <v>72</v>
      </c>
      <c r="W22" s="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 t="s">
        <v>92</v>
      </c>
      <c r="AT22" s="15" t="s">
        <v>64</v>
      </c>
      <c r="AU22" s="15" t="s">
        <v>72</v>
      </c>
      <c r="AV22" s="15" t="s">
        <v>72</v>
      </c>
      <c r="AW22" s="15" t="s">
        <v>72</v>
      </c>
      <c r="AX22" s="15" t="s">
        <v>72</v>
      </c>
      <c r="AY22" s="15" t="s">
        <v>72</v>
      </c>
      <c r="AZ22" s="15" t="s">
        <v>72</v>
      </c>
      <c r="BA22" s="15" t="s">
        <v>72</v>
      </c>
      <c r="BB22" s="15" t="s">
        <v>72</v>
      </c>
      <c r="BC22" s="15" t="s">
        <v>72</v>
      </c>
      <c r="BD22" s="15"/>
      <c r="BE22" s="15"/>
      <c r="BF22" s="15"/>
      <c r="BG22" s="15">
        <v>1</v>
      </c>
    </row>
    <row r="23" spans="1:59" ht="13.5" thickBot="1">
      <c r="A23" s="186"/>
      <c r="B23" s="47" t="s">
        <v>66</v>
      </c>
      <c r="C23" s="48" t="s">
        <v>196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6" t="s">
        <v>72</v>
      </c>
      <c r="V23" s="6" t="s">
        <v>72</v>
      </c>
      <c r="W23" s="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 t="s">
        <v>91</v>
      </c>
      <c r="AT23" s="15" t="s">
        <v>233</v>
      </c>
      <c r="AU23" s="15" t="s">
        <v>72</v>
      </c>
      <c r="AV23" s="15" t="s">
        <v>72</v>
      </c>
      <c r="AW23" s="15" t="s">
        <v>72</v>
      </c>
      <c r="AX23" s="15" t="s">
        <v>72</v>
      </c>
      <c r="AY23" s="15" t="s">
        <v>72</v>
      </c>
      <c r="AZ23" s="15" t="s">
        <v>72</v>
      </c>
      <c r="BA23" s="15" t="s">
        <v>72</v>
      </c>
      <c r="BB23" s="15" t="s">
        <v>72</v>
      </c>
      <c r="BC23" s="15" t="s">
        <v>72</v>
      </c>
      <c r="BD23" s="15"/>
      <c r="BE23" s="15"/>
      <c r="BF23" s="15">
        <v>1</v>
      </c>
      <c r="BG23" s="15"/>
    </row>
    <row r="24" spans="1:59" ht="13.5" thickBot="1">
      <c r="A24" s="186"/>
      <c r="B24" s="47" t="s">
        <v>121</v>
      </c>
      <c r="C24" s="124" t="s">
        <v>11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6" t="s">
        <v>72</v>
      </c>
      <c r="V24" s="6" t="s">
        <v>72</v>
      </c>
      <c r="W24" s="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 t="s">
        <v>91</v>
      </c>
      <c r="AT24" s="15" t="s">
        <v>64</v>
      </c>
      <c r="AU24" s="15" t="s">
        <v>72</v>
      </c>
      <c r="AV24" s="15" t="s">
        <v>72</v>
      </c>
      <c r="AW24" s="15" t="s">
        <v>72</v>
      </c>
      <c r="AX24" s="15" t="s">
        <v>72</v>
      </c>
      <c r="AY24" s="15" t="s">
        <v>72</v>
      </c>
      <c r="AZ24" s="15" t="s">
        <v>72</v>
      </c>
      <c r="BA24" s="15" t="s">
        <v>72</v>
      </c>
      <c r="BB24" s="15" t="s">
        <v>72</v>
      </c>
      <c r="BC24" s="15" t="s">
        <v>72</v>
      </c>
      <c r="BD24" s="15"/>
      <c r="BE24" s="15"/>
      <c r="BF24" s="15">
        <v>1</v>
      </c>
      <c r="BG24" s="15"/>
    </row>
    <row r="26" spans="2:31" ht="15.75"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9" ht="12.75">
      <c r="D29" s="1"/>
    </row>
  </sheetData>
  <sheetProtection/>
  <mergeCells count="23">
    <mergeCell ref="B2:B4"/>
    <mergeCell ref="I2:L2"/>
    <mergeCell ref="AZ2:BC2"/>
    <mergeCell ref="AV2:AY2"/>
    <mergeCell ref="AI2:AL2"/>
    <mergeCell ref="AN2:AP2"/>
    <mergeCell ref="BE2:BE6"/>
    <mergeCell ref="BF2:BF6"/>
    <mergeCell ref="BG2:BG6"/>
    <mergeCell ref="D3:BD3"/>
    <mergeCell ref="A5:BD5"/>
    <mergeCell ref="R2:T2"/>
    <mergeCell ref="V2:Y2"/>
    <mergeCell ref="AJ1:AS1"/>
    <mergeCell ref="B26:AE26"/>
    <mergeCell ref="A7:A24"/>
    <mergeCell ref="C2:C4"/>
    <mergeCell ref="E2:G2"/>
    <mergeCell ref="M2:P2"/>
    <mergeCell ref="AA2:AC2"/>
    <mergeCell ref="AE2:AG2"/>
    <mergeCell ref="AR2:AT2"/>
    <mergeCell ref="A2:A4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zoomScale="76" zoomScaleNormal="76" zoomScalePageLayoutView="0" workbookViewId="0" topLeftCell="A1">
      <selection activeCell="C1" sqref="C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3.875" style="0" customWidth="1"/>
    <col min="58" max="58" width="4.25390625" style="0" customWidth="1"/>
    <col min="59" max="59" width="4.125" style="0" customWidth="1"/>
  </cols>
  <sheetData>
    <row r="1" spans="2:27" ht="13.5" thickBot="1">
      <c r="B1" s="24"/>
      <c r="C1" s="14" t="s">
        <v>236</v>
      </c>
      <c r="AA1" t="s">
        <v>143</v>
      </c>
    </row>
    <row r="2" spans="1:59" ht="47.25" customHeight="1" thickBot="1">
      <c r="A2" s="201" t="s">
        <v>27</v>
      </c>
      <c r="B2" s="131" t="s">
        <v>28</v>
      </c>
      <c r="C2" s="131" t="s">
        <v>29</v>
      </c>
      <c r="D2" s="2" t="s">
        <v>43</v>
      </c>
      <c r="E2" s="192" t="s">
        <v>31</v>
      </c>
      <c r="F2" s="193"/>
      <c r="G2" s="194"/>
      <c r="H2" s="2" t="s">
        <v>74</v>
      </c>
      <c r="I2" s="192" t="s">
        <v>32</v>
      </c>
      <c r="J2" s="140"/>
      <c r="K2" s="140"/>
      <c r="L2" s="141"/>
      <c r="M2" s="196" t="s">
        <v>33</v>
      </c>
      <c r="N2" s="197"/>
      <c r="O2" s="197"/>
      <c r="P2" s="198"/>
      <c r="Q2" s="3" t="s">
        <v>75</v>
      </c>
      <c r="R2" s="196" t="s">
        <v>34</v>
      </c>
      <c r="S2" s="197"/>
      <c r="T2" s="198"/>
      <c r="U2" s="3" t="s">
        <v>76</v>
      </c>
      <c r="V2" s="196" t="s">
        <v>35</v>
      </c>
      <c r="W2" s="197"/>
      <c r="X2" s="197"/>
      <c r="Y2" s="198"/>
      <c r="Z2" s="3" t="s">
        <v>77</v>
      </c>
      <c r="AA2" s="196" t="s">
        <v>36</v>
      </c>
      <c r="AB2" s="197"/>
      <c r="AC2" s="198"/>
      <c r="AD2" s="3" t="s">
        <v>78</v>
      </c>
      <c r="AE2" s="196" t="s">
        <v>37</v>
      </c>
      <c r="AF2" s="197"/>
      <c r="AG2" s="198"/>
      <c r="AH2" s="2" t="s">
        <v>79</v>
      </c>
      <c r="AI2" s="192" t="s">
        <v>38</v>
      </c>
      <c r="AJ2" s="140"/>
      <c r="AK2" s="140"/>
      <c r="AL2" s="194"/>
      <c r="AM2" s="2" t="s">
        <v>80</v>
      </c>
      <c r="AN2" s="140" t="s">
        <v>39</v>
      </c>
      <c r="AO2" s="199"/>
      <c r="AP2" s="200"/>
      <c r="AQ2" s="2" t="s">
        <v>81</v>
      </c>
      <c r="AR2" s="192" t="s">
        <v>40</v>
      </c>
      <c r="AS2" s="140"/>
      <c r="AT2" s="141"/>
      <c r="AU2" s="2" t="s">
        <v>82</v>
      </c>
      <c r="AV2" s="192" t="s">
        <v>41</v>
      </c>
      <c r="AW2" s="140"/>
      <c r="AX2" s="140"/>
      <c r="AY2" s="141"/>
      <c r="AZ2" s="192" t="s">
        <v>42</v>
      </c>
      <c r="BA2" s="140"/>
      <c r="BB2" s="140"/>
      <c r="BC2" s="141"/>
      <c r="BD2" s="3" t="s">
        <v>83</v>
      </c>
      <c r="BE2" s="195" t="s">
        <v>84</v>
      </c>
      <c r="BF2" s="195" t="s">
        <v>85</v>
      </c>
      <c r="BG2" s="195" t="s">
        <v>86</v>
      </c>
    </row>
    <row r="3" spans="1:59" ht="13.5" thickBot="1">
      <c r="A3" s="202"/>
      <c r="B3" s="133"/>
      <c r="C3" s="133"/>
      <c r="D3" s="192" t="s">
        <v>44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195"/>
      <c r="BF3" s="195"/>
      <c r="BG3" s="195"/>
    </row>
    <row r="4" spans="1:59" ht="13.5" thickBot="1">
      <c r="A4" s="203"/>
      <c r="B4" s="132"/>
      <c r="C4" s="132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195"/>
      <c r="BF4" s="195"/>
      <c r="BG4" s="195"/>
    </row>
    <row r="5" spans="1:59" ht="13.5" thickBot="1">
      <c r="A5" s="140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95"/>
      <c r="BF5" s="195"/>
      <c r="BG5" s="195"/>
    </row>
    <row r="6" spans="1:59" ht="13.5" thickBot="1">
      <c r="A6" s="4"/>
      <c r="B6" s="4"/>
      <c r="C6" s="4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195"/>
      <c r="BF6" s="195"/>
      <c r="BG6" s="195"/>
    </row>
    <row r="7" spans="1:59" ht="18" thickBot="1">
      <c r="A7" s="186"/>
      <c r="B7" s="35" t="s">
        <v>133</v>
      </c>
      <c r="C7" s="36" t="s">
        <v>134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2</v>
      </c>
      <c r="BG7" s="33" t="s">
        <v>64</v>
      </c>
    </row>
    <row r="8" spans="1:59" ht="18" thickBot="1">
      <c r="A8" s="186"/>
      <c r="B8" s="20" t="s">
        <v>135</v>
      </c>
      <c r="C8" s="19" t="s">
        <v>136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91</v>
      </c>
      <c r="U8" s="6" t="s">
        <v>72</v>
      </c>
      <c r="V8" s="6" t="s">
        <v>72</v>
      </c>
      <c r="W8" s="6" t="s">
        <v>64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7"/>
      <c r="AT8" s="6"/>
      <c r="AU8" s="6" t="s">
        <v>72</v>
      </c>
      <c r="AV8" s="6" t="s">
        <v>72</v>
      </c>
      <c r="AW8" s="6" t="s">
        <v>72</v>
      </c>
      <c r="AX8" s="6" t="s">
        <v>72</v>
      </c>
      <c r="AY8" s="6" t="s">
        <v>72</v>
      </c>
      <c r="AZ8" s="6" t="s">
        <v>72</v>
      </c>
      <c r="BA8" s="6" t="s">
        <v>72</v>
      </c>
      <c r="BB8" s="6" t="s">
        <v>72</v>
      </c>
      <c r="BC8" s="6" t="s">
        <v>72</v>
      </c>
      <c r="BD8" s="6"/>
      <c r="BE8" s="6" t="s">
        <v>64</v>
      </c>
      <c r="BF8" s="6">
        <v>1</v>
      </c>
      <c r="BG8" s="6" t="s">
        <v>64</v>
      </c>
    </row>
    <row r="9" spans="1:59" ht="18" thickBot="1">
      <c r="A9" s="186"/>
      <c r="B9" s="20" t="s">
        <v>137</v>
      </c>
      <c r="C9" s="38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72</v>
      </c>
      <c r="V9" s="7" t="s">
        <v>72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6" t="s">
        <v>91</v>
      </c>
      <c r="AU9" s="6" t="s">
        <v>72</v>
      </c>
      <c r="AV9" s="6" t="s">
        <v>72</v>
      </c>
      <c r="AW9" s="6" t="s">
        <v>72</v>
      </c>
      <c r="AX9" s="6" t="s">
        <v>72</v>
      </c>
      <c r="AY9" s="6" t="s">
        <v>72</v>
      </c>
      <c r="AZ9" s="6" t="s">
        <v>72</v>
      </c>
      <c r="BA9" s="6" t="s">
        <v>72</v>
      </c>
      <c r="BB9" s="6" t="s">
        <v>72</v>
      </c>
      <c r="BC9" s="6" t="s">
        <v>72</v>
      </c>
      <c r="BD9" s="6"/>
      <c r="BE9" s="6" t="s">
        <v>64</v>
      </c>
      <c r="BF9" s="6">
        <v>1</v>
      </c>
      <c r="BG9" s="6"/>
    </row>
    <row r="10" spans="1:59" ht="18" thickBot="1">
      <c r="A10" s="186"/>
      <c r="B10" s="20" t="s">
        <v>138</v>
      </c>
      <c r="C10" s="38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72</v>
      </c>
      <c r="V10" s="7" t="s">
        <v>72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6"/>
      <c r="AU10" s="6" t="s">
        <v>72</v>
      </c>
      <c r="AV10" s="6" t="s">
        <v>72</v>
      </c>
      <c r="AW10" s="6" t="s">
        <v>72</v>
      </c>
      <c r="AX10" s="6" t="s">
        <v>72</v>
      </c>
      <c r="AY10" s="6" t="s">
        <v>72</v>
      </c>
      <c r="AZ10" s="6" t="s">
        <v>72</v>
      </c>
      <c r="BA10" s="6" t="s">
        <v>72</v>
      </c>
      <c r="BB10" s="6" t="s">
        <v>72</v>
      </c>
      <c r="BC10" s="6" t="s">
        <v>72</v>
      </c>
      <c r="BD10" s="6"/>
      <c r="BE10" s="6" t="s">
        <v>64</v>
      </c>
      <c r="BF10" s="6"/>
      <c r="BG10" s="6"/>
    </row>
    <row r="11" spans="1:59" ht="18" thickBot="1">
      <c r="A11" s="186"/>
      <c r="B11" s="20" t="s">
        <v>139</v>
      </c>
      <c r="C11" s="38" t="s">
        <v>140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72</v>
      </c>
      <c r="V11" s="7" t="s">
        <v>72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6" t="s">
        <v>64</v>
      </c>
      <c r="AU11" s="6" t="s">
        <v>72</v>
      </c>
      <c r="AV11" s="6" t="s">
        <v>72</v>
      </c>
      <c r="AW11" s="6" t="s">
        <v>72</v>
      </c>
      <c r="AX11" s="6" t="s">
        <v>72</v>
      </c>
      <c r="AY11" s="6" t="s">
        <v>72</v>
      </c>
      <c r="AZ11" s="6" t="s">
        <v>72</v>
      </c>
      <c r="BA11" s="6" t="s">
        <v>72</v>
      </c>
      <c r="BB11" s="6" t="s">
        <v>72</v>
      </c>
      <c r="BC11" s="6" t="s">
        <v>72</v>
      </c>
      <c r="BD11" s="6"/>
      <c r="BE11" s="6" t="s">
        <v>64</v>
      </c>
      <c r="BF11" s="6"/>
      <c r="BG11" s="6"/>
    </row>
    <row r="12" spans="1:59" ht="12.75">
      <c r="A12" s="186"/>
      <c r="B12" s="211" t="s">
        <v>144</v>
      </c>
      <c r="C12" s="42" t="s">
        <v>146</v>
      </c>
      <c r="D12" s="213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5">
        <v>0</v>
      </c>
      <c r="Z12" s="205">
        <v>0</v>
      </c>
      <c r="AA12" s="205">
        <v>0</v>
      </c>
      <c r="AB12" s="205">
        <v>0</v>
      </c>
      <c r="AC12" s="205">
        <v>0</v>
      </c>
      <c r="AD12" s="205">
        <v>0</v>
      </c>
      <c r="AE12" s="205">
        <v>0</v>
      </c>
      <c r="AF12" s="205">
        <v>0</v>
      </c>
      <c r="AG12" s="205">
        <v>0</v>
      </c>
      <c r="AH12" s="205">
        <v>0</v>
      </c>
      <c r="AI12" s="205">
        <v>0</v>
      </c>
      <c r="AJ12" s="205">
        <v>0</v>
      </c>
      <c r="AK12" s="205">
        <v>0</v>
      </c>
      <c r="AL12" s="205">
        <v>0</v>
      </c>
      <c r="AM12" s="205">
        <v>0</v>
      </c>
      <c r="AN12" s="205">
        <v>0</v>
      </c>
      <c r="AO12" s="205">
        <v>0</v>
      </c>
      <c r="AP12" s="205">
        <v>0</v>
      </c>
      <c r="AQ12" s="205">
        <v>0</v>
      </c>
      <c r="AR12" s="205">
        <v>0</v>
      </c>
      <c r="AS12" s="205">
        <v>0</v>
      </c>
      <c r="AT12" s="207">
        <v>0</v>
      </c>
      <c r="AU12" s="207">
        <v>0</v>
      </c>
      <c r="AV12" s="207">
        <v>0</v>
      </c>
      <c r="AW12" s="207">
        <v>0</v>
      </c>
      <c r="AX12" s="207">
        <v>0</v>
      </c>
      <c r="AY12" s="207">
        <v>0</v>
      </c>
      <c r="AZ12" s="207">
        <v>0</v>
      </c>
      <c r="BA12" s="207">
        <v>0</v>
      </c>
      <c r="BB12" s="207">
        <v>0</v>
      </c>
      <c r="BC12" s="207">
        <v>0</v>
      </c>
      <c r="BD12" s="207">
        <v>0</v>
      </c>
      <c r="BE12" s="207">
        <v>0</v>
      </c>
      <c r="BF12" s="207">
        <v>1</v>
      </c>
      <c r="BG12" s="207"/>
    </row>
    <row r="13" spans="1:59" ht="13.5" thickBot="1">
      <c r="A13" s="186"/>
      <c r="B13" s="212"/>
      <c r="C13" s="43" t="s">
        <v>145</v>
      </c>
      <c r="D13" s="214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</row>
    <row r="14" spans="1:59" ht="13.5" thickBot="1">
      <c r="A14" s="186"/>
      <c r="B14" s="41" t="s">
        <v>147</v>
      </c>
      <c r="C14" s="38" t="s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91</v>
      </c>
      <c r="U14" s="7" t="s">
        <v>72</v>
      </c>
      <c r="V14" s="7" t="s">
        <v>72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6" t="s">
        <v>64</v>
      </c>
      <c r="AU14" s="6" t="s">
        <v>72</v>
      </c>
      <c r="AV14" s="6" t="s">
        <v>72</v>
      </c>
      <c r="AW14" s="6" t="s">
        <v>72</v>
      </c>
      <c r="AX14" s="6" t="s">
        <v>72</v>
      </c>
      <c r="AY14" s="6" t="s">
        <v>72</v>
      </c>
      <c r="AZ14" s="6" t="s">
        <v>72</v>
      </c>
      <c r="BA14" s="6" t="s">
        <v>72</v>
      </c>
      <c r="BB14" s="6" t="s">
        <v>72</v>
      </c>
      <c r="BC14" s="6" t="s">
        <v>72</v>
      </c>
      <c r="BD14" s="6"/>
      <c r="BE14" s="6"/>
      <c r="BF14" s="6">
        <v>1</v>
      </c>
      <c r="BG14" s="6"/>
    </row>
    <row r="15" spans="1:59" ht="13.5" thickBot="1">
      <c r="A15" s="186"/>
      <c r="B15" s="20" t="s">
        <v>148</v>
      </c>
      <c r="C15" s="38" t="s">
        <v>149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72</v>
      </c>
      <c r="V15" s="7" t="s">
        <v>72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6"/>
      <c r="AU15" s="6" t="s">
        <v>72</v>
      </c>
      <c r="AV15" s="6" t="s">
        <v>72</v>
      </c>
      <c r="AW15" s="6" t="s">
        <v>72</v>
      </c>
      <c r="AX15" s="6" t="s">
        <v>72</v>
      </c>
      <c r="AY15" s="6" t="s">
        <v>72</v>
      </c>
      <c r="AZ15" s="6" t="s">
        <v>72</v>
      </c>
      <c r="BA15" s="6" t="s">
        <v>72</v>
      </c>
      <c r="BB15" s="6" t="s">
        <v>72</v>
      </c>
      <c r="BC15" s="6" t="s">
        <v>72</v>
      </c>
      <c r="BD15" s="6"/>
      <c r="BE15" s="6"/>
      <c r="BF15" s="6"/>
      <c r="BG15" s="6"/>
    </row>
    <row r="16" spans="1:59" ht="20.25" thickBot="1">
      <c r="A16" s="186"/>
      <c r="B16" s="39" t="s">
        <v>49</v>
      </c>
      <c r="C16" s="40" t="s">
        <v>50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f>SUM(AU17,AU18,AU19,AU20)</f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f>SUM(BB17,BB18,BB19,BB20)</f>
        <v>0</v>
      </c>
      <c r="BC16" s="37">
        <f>SUM(BC17,BC18,BC19,BC20)</f>
        <v>0</v>
      </c>
      <c r="BD16" s="37">
        <f>SUM(BD17,BD18,BD19,BD20)</f>
        <v>0</v>
      </c>
      <c r="BE16" s="37">
        <v>3</v>
      </c>
      <c r="BF16" s="37">
        <v>5</v>
      </c>
      <c r="BG16" s="37">
        <v>1</v>
      </c>
    </row>
    <row r="17" spans="1:59" ht="13.5" thickBot="1">
      <c r="A17" s="186"/>
      <c r="B17" s="8" t="s">
        <v>51</v>
      </c>
      <c r="C17" s="22" t="s">
        <v>150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 t="s">
        <v>72</v>
      </c>
      <c r="V17" s="7" t="s">
        <v>72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6" t="s">
        <v>91</v>
      </c>
      <c r="AU17" s="6" t="s">
        <v>72</v>
      </c>
      <c r="AV17" s="6" t="s">
        <v>72</v>
      </c>
      <c r="AW17" s="6" t="s">
        <v>72</v>
      </c>
      <c r="AX17" s="6" t="s">
        <v>72</v>
      </c>
      <c r="AY17" s="6" t="s">
        <v>72</v>
      </c>
      <c r="AZ17" s="6" t="s">
        <v>72</v>
      </c>
      <c r="BA17" s="6" t="s">
        <v>72</v>
      </c>
      <c r="BB17" s="6" t="s">
        <v>72</v>
      </c>
      <c r="BC17" s="6" t="s">
        <v>72</v>
      </c>
      <c r="BD17" s="6"/>
      <c r="BE17" s="6"/>
      <c r="BF17" s="6">
        <v>1</v>
      </c>
      <c r="BG17" s="6" t="s">
        <v>64</v>
      </c>
    </row>
    <row r="18" spans="1:59" ht="13.5" thickBot="1">
      <c r="A18" s="186"/>
      <c r="B18" s="23" t="s">
        <v>55</v>
      </c>
      <c r="C18" s="22" t="s">
        <v>151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90</v>
      </c>
      <c r="U18" s="7" t="s">
        <v>72</v>
      </c>
      <c r="V18" s="7" t="s">
        <v>73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6" t="s">
        <v>64</v>
      </c>
      <c r="AU18" s="6" t="s">
        <v>72</v>
      </c>
      <c r="AV18" s="6" t="s">
        <v>72</v>
      </c>
      <c r="AW18" s="6" t="s">
        <v>72</v>
      </c>
      <c r="AX18" s="6" t="s">
        <v>72</v>
      </c>
      <c r="AY18" s="6" t="s">
        <v>72</v>
      </c>
      <c r="AZ18" s="6" t="s">
        <v>72</v>
      </c>
      <c r="BA18" s="6" t="s">
        <v>72</v>
      </c>
      <c r="BB18" s="6" t="s">
        <v>72</v>
      </c>
      <c r="BC18" s="6" t="s">
        <v>72</v>
      </c>
      <c r="BD18" s="6"/>
      <c r="BE18" s="6">
        <v>1</v>
      </c>
      <c r="BF18" s="6" t="s">
        <v>64</v>
      </c>
      <c r="BG18" s="6"/>
    </row>
    <row r="19" spans="1:59" ht="13.5" thickBot="1">
      <c r="A19" s="186"/>
      <c r="B19" s="21" t="s">
        <v>56</v>
      </c>
      <c r="C19" s="22" t="s">
        <v>152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 t="s">
        <v>72</v>
      </c>
      <c r="V19" s="6" t="s">
        <v>72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 t="s">
        <v>90</v>
      </c>
      <c r="AU19" s="6" t="s">
        <v>72</v>
      </c>
      <c r="AV19" s="6" t="s">
        <v>72</v>
      </c>
      <c r="AW19" s="6" t="s">
        <v>72</v>
      </c>
      <c r="AX19" s="6" t="s">
        <v>72</v>
      </c>
      <c r="AY19" s="6" t="s">
        <v>72</v>
      </c>
      <c r="AZ19" s="6" t="s">
        <v>72</v>
      </c>
      <c r="BA19" s="6" t="s">
        <v>72</v>
      </c>
      <c r="BB19" s="6" t="s">
        <v>72</v>
      </c>
      <c r="BC19" s="6" t="s">
        <v>72</v>
      </c>
      <c r="BD19" s="6"/>
      <c r="BE19" s="6">
        <v>1</v>
      </c>
      <c r="BF19" s="6"/>
      <c r="BG19" s="6"/>
    </row>
    <row r="20" spans="1:59" ht="25.5" customHeight="1" thickBot="1">
      <c r="A20" s="186"/>
      <c r="B20" s="8" t="s">
        <v>57</v>
      </c>
      <c r="C20" s="23" t="s">
        <v>153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 t="s">
        <v>72</v>
      </c>
      <c r="V20" s="6" t="s">
        <v>72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 t="s">
        <v>91</v>
      </c>
      <c r="AU20" s="6" t="s">
        <v>72</v>
      </c>
      <c r="AV20" s="6" t="s">
        <v>72</v>
      </c>
      <c r="AW20" s="6" t="s">
        <v>72</v>
      </c>
      <c r="AX20" s="6" t="s">
        <v>72</v>
      </c>
      <c r="AY20" s="6" t="s">
        <v>72</v>
      </c>
      <c r="AZ20" s="6" t="s">
        <v>72</v>
      </c>
      <c r="BA20" s="6" t="s">
        <v>72</v>
      </c>
      <c r="BB20" s="6" t="s">
        <v>72</v>
      </c>
      <c r="BC20" s="6" t="s">
        <v>72</v>
      </c>
      <c r="BD20" s="6"/>
      <c r="BE20" s="6"/>
      <c r="BF20" s="6">
        <v>1</v>
      </c>
      <c r="BG20" s="6"/>
    </row>
    <row r="21" spans="1:59" ht="25.5" customHeight="1" thickBot="1">
      <c r="A21" s="186"/>
      <c r="B21" s="34" t="s">
        <v>129</v>
      </c>
      <c r="C21" s="23" t="s">
        <v>154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 t="s">
        <v>72</v>
      </c>
      <c r="V21" s="6" t="s">
        <v>72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 t="s">
        <v>90</v>
      </c>
      <c r="AU21" s="6" t="s">
        <v>72</v>
      </c>
      <c r="AV21" s="6" t="s">
        <v>72</v>
      </c>
      <c r="AW21" s="6" t="s">
        <v>72</v>
      </c>
      <c r="AX21" s="6" t="s">
        <v>72</v>
      </c>
      <c r="AY21" s="6" t="s">
        <v>72</v>
      </c>
      <c r="AZ21" s="6" t="s">
        <v>72</v>
      </c>
      <c r="BA21" s="6" t="s">
        <v>72</v>
      </c>
      <c r="BB21" s="6" t="s">
        <v>72</v>
      </c>
      <c r="BC21" s="6" t="s">
        <v>72</v>
      </c>
      <c r="BD21" s="6"/>
      <c r="BE21" s="6">
        <v>1</v>
      </c>
      <c r="BF21" s="6" t="s">
        <v>64</v>
      </c>
      <c r="BG21" s="6"/>
    </row>
    <row r="22" spans="1:59" ht="25.5" customHeight="1" thickBot="1">
      <c r="A22" s="186"/>
      <c r="B22" s="34" t="s">
        <v>130</v>
      </c>
      <c r="C22" s="23" t="s">
        <v>155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 t="s">
        <v>72</v>
      </c>
      <c r="V22" s="6" t="s">
        <v>72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 t="s">
        <v>91</v>
      </c>
      <c r="AU22" s="6" t="s">
        <v>72</v>
      </c>
      <c r="AV22" s="6" t="s">
        <v>72</v>
      </c>
      <c r="AW22" s="6" t="s">
        <v>72</v>
      </c>
      <c r="AX22" s="6" t="s">
        <v>72</v>
      </c>
      <c r="AY22" s="6" t="s">
        <v>72</v>
      </c>
      <c r="AZ22" s="6" t="s">
        <v>72</v>
      </c>
      <c r="BA22" s="6" t="s">
        <v>72</v>
      </c>
      <c r="BB22" s="6" t="s">
        <v>72</v>
      </c>
      <c r="BC22" s="6" t="s">
        <v>72</v>
      </c>
      <c r="BD22" s="6"/>
      <c r="BE22" s="6" t="s">
        <v>64</v>
      </c>
      <c r="BF22" s="6">
        <v>1</v>
      </c>
      <c r="BG22" s="6"/>
    </row>
    <row r="23" spans="1:59" ht="25.5" customHeight="1" thickBot="1">
      <c r="A23" s="186"/>
      <c r="B23" s="34" t="s">
        <v>131</v>
      </c>
      <c r="C23" s="23" t="s">
        <v>156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 t="s">
        <v>72</v>
      </c>
      <c r="V23" s="6" t="s">
        <v>72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 t="s">
        <v>91</v>
      </c>
      <c r="AU23" s="6" t="s">
        <v>72</v>
      </c>
      <c r="AV23" s="6" t="s">
        <v>72</v>
      </c>
      <c r="AW23" s="6" t="s">
        <v>72</v>
      </c>
      <c r="AX23" s="6" t="s">
        <v>72</v>
      </c>
      <c r="AY23" s="6" t="s">
        <v>72</v>
      </c>
      <c r="AZ23" s="6" t="s">
        <v>72</v>
      </c>
      <c r="BA23" s="6" t="s">
        <v>72</v>
      </c>
      <c r="BB23" s="6" t="s">
        <v>72</v>
      </c>
      <c r="BC23" s="6" t="s">
        <v>72</v>
      </c>
      <c r="BD23" s="6"/>
      <c r="BE23" s="6" t="s">
        <v>64</v>
      </c>
      <c r="BF23" s="6">
        <v>1</v>
      </c>
      <c r="BG23" s="6"/>
    </row>
    <row r="24" spans="1:59" ht="25.5" customHeight="1" thickBot="1">
      <c r="A24" s="186"/>
      <c r="B24" s="34" t="s">
        <v>132</v>
      </c>
      <c r="C24" s="23" t="s">
        <v>157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 t="s">
        <v>72</v>
      </c>
      <c r="V24" s="6" t="s">
        <v>72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 t="s">
        <v>92</v>
      </c>
      <c r="AU24" s="6" t="s">
        <v>72</v>
      </c>
      <c r="AV24" s="6" t="s">
        <v>72</v>
      </c>
      <c r="AW24" s="6" t="s">
        <v>72</v>
      </c>
      <c r="AX24" s="6" t="s">
        <v>72</v>
      </c>
      <c r="AY24" s="6" t="s">
        <v>72</v>
      </c>
      <c r="AZ24" s="6" t="s">
        <v>72</v>
      </c>
      <c r="BA24" s="6" t="s">
        <v>72</v>
      </c>
      <c r="BB24" s="6" t="s">
        <v>72</v>
      </c>
      <c r="BC24" s="6" t="s">
        <v>72</v>
      </c>
      <c r="BD24" s="6"/>
      <c r="BE24" s="6"/>
      <c r="BF24" s="6"/>
      <c r="BG24" s="6">
        <v>1</v>
      </c>
    </row>
    <row r="25" spans="1:59" ht="25.5" customHeight="1" thickBot="1">
      <c r="A25" s="186"/>
      <c r="B25" s="8" t="s">
        <v>142</v>
      </c>
      <c r="C25" s="23" t="s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91</v>
      </c>
      <c r="U25" s="6" t="s">
        <v>72</v>
      </c>
      <c r="V25" s="6" t="s">
        <v>72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 t="s">
        <v>72</v>
      </c>
      <c r="AV25" s="6" t="s">
        <v>72</v>
      </c>
      <c r="AW25" s="6" t="s">
        <v>72</v>
      </c>
      <c r="AX25" s="6" t="s">
        <v>72</v>
      </c>
      <c r="AY25" s="6" t="s">
        <v>72</v>
      </c>
      <c r="AZ25" s="6" t="s">
        <v>72</v>
      </c>
      <c r="BA25" s="6" t="s">
        <v>72</v>
      </c>
      <c r="BB25" s="6" t="s">
        <v>72</v>
      </c>
      <c r="BC25" s="6" t="s">
        <v>72</v>
      </c>
      <c r="BD25" s="6"/>
      <c r="BE25" s="6" t="s">
        <v>64</v>
      </c>
      <c r="BF25" s="6">
        <v>1</v>
      </c>
      <c r="BG25" s="6"/>
    </row>
    <row r="26" spans="1:59" ht="20.25" thickBot="1">
      <c r="A26" s="186"/>
      <c r="B26" s="39" t="s">
        <v>20</v>
      </c>
      <c r="C26" s="40" t="s">
        <v>52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</row>
    <row r="27" spans="1:59" ht="25.5" customHeight="1" thickBot="1">
      <c r="A27" s="186"/>
      <c r="B27" s="39" t="s">
        <v>53</v>
      </c>
      <c r="C27" s="39" t="s">
        <v>54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</row>
    <row r="28" spans="1:59" s="17" customFormat="1" ht="35.25" customHeight="1" thickBot="1">
      <c r="A28" s="186"/>
      <c r="B28" s="45" t="s">
        <v>163</v>
      </c>
      <c r="C28" s="33" t="s">
        <v>164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 t="s">
        <v>94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1</v>
      </c>
      <c r="BG28" s="33">
        <v>2</v>
      </c>
    </row>
    <row r="29" spans="1:59" s="17" customFormat="1" ht="35.25" customHeight="1" thickBot="1">
      <c r="A29" s="186"/>
      <c r="B29" s="6" t="s">
        <v>165</v>
      </c>
      <c r="C29" s="6" t="s">
        <v>166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 t="s">
        <v>72</v>
      </c>
      <c r="V29" s="15" t="s">
        <v>72</v>
      </c>
      <c r="W29" s="15" t="s">
        <v>64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 t="s">
        <v>92</v>
      </c>
      <c r="AU29" s="6" t="s">
        <v>72</v>
      </c>
      <c r="AV29" s="6" t="s">
        <v>72</v>
      </c>
      <c r="AW29" s="6" t="s">
        <v>72</v>
      </c>
      <c r="AX29" s="6" t="s">
        <v>72</v>
      </c>
      <c r="AY29" s="6" t="s">
        <v>72</v>
      </c>
      <c r="AZ29" s="6" t="s">
        <v>72</v>
      </c>
      <c r="BA29" s="6" t="s">
        <v>72</v>
      </c>
      <c r="BB29" s="6" t="s">
        <v>72</v>
      </c>
      <c r="BC29" s="6" t="s">
        <v>72</v>
      </c>
      <c r="BD29" s="15"/>
      <c r="BE29" s="15"/>
      <c r="BF29" s="15"/>
      <c r="BG29" s="15">
        <v>1</v>
      </c>
    </row>
    <row r="30" spans="1:59" s="17" customFormat="1" ht="35.25" customHeight="1" thickBot="1">
      <c r="A30" s="186"/>
      <c r="B30" s="6" t="s">
        <v>167</v>
      </c>
      <c r="C30" s="6" t="s">
        <v>59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 t="s">
        <v>72</v>
      </c>
      <c r="V30" s="15" t="s">
        <v>72</v>
      </c>
      <c r="W30" s="15" t="s">
        <v>64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6" t="s">
        <v>72</v>
      </c>
      <c r="AV30" s="6" t="s">
        <v>72</v>
      </c>
      <c r="AW30" s="6" t="s">
        <v>72</v>
      </c>
      <c r="AX30" s="6" t="s">
        <v>72</v>
      </c>
      <c r="AY30" s="6" t="s">
        <v>72</v>
      </c>
      <c r="AZ30" s="6" t="s">
        <v>72</v>
      </c>
      <c r="BA30" s="6" t="s">
        <v>72</v>
      </c>
      <c r="BB30" s="6" t="s">
        <v>72</v>
      </c>
      <c r="BC30" s="6" t="s">
        <v>72</v>
      </c>
      <c r="BD30" s="15"/>
      <c r="BE30" s="15"/>
      <c r="BF30" s="15"/>
      <c r="BG30" s="15"/>
    </row>
    <row r="31" spans="1:59" s="17" customFormat="1" ht="18" thickBot="1">
      <c r="A31" s="186"/>
      <c r="B31" s="6" t="s">
        <v>168</v>
      </c>
      <c r="C31" s="6" t="s">
        <v>12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 t="s">
        <v>72</v>
      </c>
      <c r="V31" s="15" t="s">
        <v>72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 t="s">
        <v>91</v>
      </c>
      <c r="AU31" s="6" t="s">
        <v>72</v>
      </c>
      <c r="AV31" s="6" t="s">
        <v>72</v>
      </c>
      <c r="AW31" s="6" t="s">
        <v>72</v>
      </c>
      <c r="AX31" s="6" t="s">
        <v>72</v>
      </c>
      <c r="AY31" s="6" t="s">
        <v>72</v>
      </c>
      <c r="AZ31" s="6" t="s">
        <v>72</v>
      </c>
      <c r="BA31" s="6" t="s">
        <v>72</v>
      </c>
      <c r="BB31" s="6" t="s">
        <v>72</v>
      </c>
      <c r="BC31" s="6" t="s">
        <v>72</v>
      </c>
      <c r="BD31" s="15"/>
      <c r="BE31" s="15"/>
      <c r="BF31" s="15">
        <v>1</v>
      </c>
      <c r="BG31" s="15"/>
    </row>
    <row r="33" spans="2:31" ht="15.75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</sheetData>
  <sheetProtection/>
  <mergeCells count="79">
    <mergeCell ref="AI2:AL2"/>
    <mergeCell ref="AN2:AP2"/>
    <mergeCell ref="AV2:AY2"/>
    <mergeCell ref="A2:A4"/>
    <mergeCell ref="BG2:BG6"/>
    <mergeCell ref="D3:BD3"/>
    <mergeCell ref="A5:BD5"/>
    <mergeCell ref="R2:T2"/>
    <mergeCell ref="V2:Y2"/>
    <mergeCell ref="AA2:AC2"/>
    <mergeCell ref="AE2:AG2"/>
    <mergeCell ref="A7:A31"/>
    <mergeCell ref="AZ2:BC2"/>
    <mergeCell ref="BE2:BE6"/>
    <mergeCell ref="BF2:BF6"/>
    <mergeCell ref="AR2:AT2"/>
    <mergeCell ref="B2:B4"/>
    <mergeCell ref="C2:C4"/>
    <mergeCell ref="E2:G2"/>
    <mergeCell ref="I2:L2"/>
    <mergeCell ref="M2:P2"/>
    <mergeCell ref="O12:O13"/>
    <mergeCell ref="P12:P13"/>
    <mergeCell ref="M12:M13"/>
    <mergeCell ref="N12:N13"/>
    <mergeCell ref="H12:H13"/>
    <mergeCell ref="I12:I13"/>
    <mergeCell ref="J12:J13"/>
    <mergeCell ref="K12:K13"/>
    <mergeCell ref="U12:U13"/>
    <mergeCell ref="V12:V13"/>
    <mergeCell ref="X12:X13"/>
    <mergeCell ref="AA12:AA13"/>
    <mergeCell ref="B33:AE33"/>
    <mergeCell ref="B12:B13"/>
    <mergeCell ref="D12:D13"/>
    <mergeCell ref="E12:E13"/>
    <mergeCell ref="F12:F13"/>
    <mergeCell ref="G12:G13"/>
    <mergeCell ref="L12:L13"/>
    <mergeCell ref="Y12:Y13"/>
    <mergeCell ref="AG12:AG13"/>
    <mergeCell ref="AH12:AH13"/>
    <mergeCell ref="Z12:Z13"/>
    <mergeCell ref="Q12:Q13"/>
    <mergeCell ref="R12:R13"/>
    <mergeCell ref="S12:S13"/>
    <mergeCell ref="T12:T13"/>
    <mergeCell ref="W12:W13"/>
    <mergeCell ref="AB12:AB13"/>
    <mergeCell ref="AC12:AC13"/>
    <mergeCell ref="AD12:AD13"/>
    <mergeCell ref="AE12:AE13"/>
    <mergeCell ref="AF12:AF13"/>
    <mergeCell ref="AW12:AW13"/>
    <mergeCell ref="AI12:AI13"/>
    <mergeCell ref="AJ12:AJ13"/>
    <mergeCell ref="AT12:AT13"/>
    <mergeCell ref="AK12:AK13"/>
    <mergeCell ref="AX12:AX13"/>
    <mergeCell ref="AM12:AM13"/>
    <mergeCell ref="AN12:AN13"/>
    <mergeCell ref="AO12:AO13"/>
    <mergeCell ref="AP12:AP13"/>
    <mergeCell ref="AU12:AU13"/>
    <mergeCell ref="AV12:AV13"/>
    <mergeCell ref="AQ12:AQ13"/>
    <mergeCell ref="AR12:AR13"/>
    <mergeCell ref="AS12:AS13"/>
    <mergeCell ref="AL12:AL13"/>
    <mergeCell ref="BE12:BE13"/>
    <mergeCell ref="BF12:BF13"/>
    <mergeCell ref="BG12:BG13"/>
    <mergeCell ref="AY12:AY13"/>
    <mergeCell ref="AZ12:AZ13"/>
    <mergeCell ref="BA12:BA13"/>
    <mergeCell ref="BB12:BB13"/>
    <mergeCell ref="BC12:BC13"/>
    <mergeCell ref="BD12:BD13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27" ht="13.5" thickBot="1">
      <c r="B1" s="24"/>
      <c r="C1" s="14" t="s">
        <v>235</v>
      </c>
      <c r="AA1" t="s">
        <v>169</v>
      </c>
    </row>
    <row r="2" spans="1:59" ht="47.25" customHeight="1" thickBot="1">
      <c r="A2" s="201" t="s">
        <v>27</v>
      </c>
      <c r="B2" s="131" t="s">
        <v>28</v>
      </c>
      <c r="C2" s="131" t="s">
        <v>29</v>
      </c>
      <c r="D2" s="2" t="s">
        <v>43</v>
      </c>
      <c r="E2" s="192" t="s">
        <v>31</v>
      </c>
      <c r="F2" s="193"/>
      <c r="G2" s="194"/>
      <c r="H2" s="2" t="s">
        <v>74</v>
      </c>
      <c r="I2" s="192" t="s">
        <v>32</v>
      </c>
      <c r="J2" s="140"/>
      <c r="K2" s="140"/>
      <c r="L2" s="141"/>
      <c r="M2" s="196" t="s">
        <v>33</v>
      </c>
      <c r="N2" s="197"/>
      <c r="O2" s="197"/>
      <c r="P2" s="198"/>
      <c r="Q2" s="3" t="s">
        <v>75</v>
      </c>
      <c r="R2" s="196" t="s">
        <v>34</v>
      </c>
      <c r="S2" s="197"/>
      <c r="T2" s="198"/>
      <c r="U2" s="3" t="s">
        <v>76</v>
      </c>
      <c r="V2" s="196" t="s">
        <v>35</v>
      </c>
      <c r="W2" s="197"/>
      <c r="X2" s="197"/>
      <c r="Y2" s="198"/>
      <c r="Z2" s="3" t="s">
        <v>77</v>
      </c>
      <c r="AA2" s="196" t="s">
        <v>36</v>
      </c>
      <c r="AB2" s="197"/>
      <c r="AC2" s="198"/>
      <c r="AD2" s="3" t="s">
        <v>78</v>
      </c>
      <c r="AE2" s="196" t="s">
        <v>37</v>
      </c>
      <c r="AF2" s="197"/>
      <c r="AG2" s="198"/>
      <c r="AH2" s="2" t="s">
        <v>79</v>
      </c>
      <c r="AI2" s="192" t="s">
        <v>38</v>
      </c>
      <c r="AJ2" s="140"/>
      <c r="AK2" s="140"/>
      <c r="AL2" s="194"/>
      <c r="AM2" s="2" t="s">
        <v>80</v>
      </c>
      <c r="AN2" s="140" t="s">
        <v>39</v>
      </c>
      <c r="AO2" s="199"/>
      <c r="AP2" s="200"/>
      <c r="AQ2" s="2" t="s">
        <v>81</v>
      </c>
      <c r="AR2" s="192" t="s">
        <v>40</v>
      </c>
      <c r="AS2" s="140"/>
      <c r="AT2" s="141"/>
      <c r="AU2" s="2" t="s">
        <v>82</v>
      </c>
      <c r="AV2" s="192" t="s">
        <v>41</v>
      </c>
      <c r="AW2" s="140"/>
      <c r="AX2" s="140"/>
      <c r="AY2" s="141"/>
      <c r="AZ2" s="192" t="s">
        <v>42</v>
      </c>
      <c r="BA2" s="140"/>
      <c r="BB2" s="140"/>
      <c r="BC2" s="141"/>
      <c r="BD2" s="3" t="s">
        <v>83</v>
      </c>
      <c r="BE2" s="195" t="s">
        <v>84</v>
      </c>
      <c r="BF2" s="195" t="s">
        <v>85</v>
      </c>
      <c r="BG2" s="195" t="s">
        <v>86</v>
      </c>
    </row>
    <row r="3" spans="1:59" ht="13.5" thickBot="1">
      <c r="A3" s="202"/>
      <c r="B3" s="133"/>
      <c r="C3" s="133"/>
      <c r="D3" s="192" t="s">
        <v>44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195"/>
      <c r="BF3" s="195"/>
      <c r="BG3" s="195"/>
    </row>
    <row r="4" spans="1:59" ht="13.5" thickBot="1">
      <c r="A4" s="203"/>
      <c r="B4" s="132"/>
      <c r="C4" s="132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195"/>
      <c r="BF4" s="195"/>
      <c r="BG4" s="195"/>
    </row>
    <row r="5" spans="1:59" ht="13.5" thickBot="1">
      <c r="A5" s="140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95"/>
      <c r="BF5" s="195"/>
      <c r="BG5" s="195"/>
    </row>
    <row r="6" spans="1:59" ht="13.5" thickBot="1">
      <c r="A6" s="4"/>
      <c r="B6" s="4"/>
      <c r="C6" s="4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195"/>
      <c r="BF6" s="195"/>
      <c r="BG6" s="195"/>
    </row>
    <row r="7" spans="1:59" ht="18" thickBot="1">
      <c r="A7" s="186"/>
      <c r="B7" s="35" t="s">
        <v>133</v>
      </c>
      <c r="C7" s="36" t="s">
        <v>134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1</v>
      </c>
      <c r="BG7" s="33" t="s">
        <v>64</v>
      </c>
    </row>
    <row r="8" spans="1:59" ht="18" thickBot="1">
      <c r="A8" s="186"/>
      <c r="B8" s="20" t="s">
        <v>138</v>
      </c>
      <c r="C8" s="38" t="s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64</v>
      </c>
      <c r="V8" s="7" t="s">
        <v>72</v>
      </c>
      <c r="W8" s="7" t="s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6" t="s">
        <v>91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 t="s">
        <v>64</v>
      </c>
      <c r="BF8" s="6">
        <v>1</v>
      </c>
      <c r="BG8" s="6"/>
    </row>
    <row r="9" spans="1:59" ht="18" thickBot="1">
      <c r="A9" s="186"/>
      <c r="B9" s="20" t="s">
        <v>139</v>
      </c>
      <c r="C9" s="38" t="s">
        <v>140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90</v>
      </c>
      <c r="V9" s="7" t="s">
        <v>72</v>
      </c>
      <c r="W9" s="7" t="s">
        <v>72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6" t="s">
        <v>188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 t="s">
        <v>64</v>
      </c>
      <c r="BF9" s="6" t="s">
        <v>64</v>
      </c>
      <c r="BG9" s="6"/>
    </row>
    <row r="10" spans="1:59" ht="12.75">
      <c r="A10" s="186"/>
      <c r="B10" s="211" t="s">
        <v>144</v>
      </c>
      <c r="C10" s="42" t="s">
        <v>146</v>
      </c>
      <c r="D10" s="213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5">
        <v>0</v>
      </c>
      <c r="X10" s="205">
        <v>0</v>
      </c>
      <c r="Y10" s="205">
        <v>0</v>
      </c>
      <c r="Z10" s="205">
        <v>0</v>
      </c>
      <c r="AA10" s="205">
        <v>0</v>
      </c>
      <c r="AB10" s="205">
        <v>0</v>
      </c>
      <c r="AC10" s="205">
        <v>0</v>
      </c>
      <c r="AD10" s="205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205">
        <v>0</v>
      </c>
      <c r="AL10" s="205">
        <v>0</v>
      </c>
      <c r="AM10" s="205">
        <v>0</v>
      </c>
      <c r="AN10" s="205">
        <v>0</v>
      </c>
      <c r="AO10" s="205">
        <v>0</v>
      </c>
      <c r="AP10" s="205">
        <v>0</v>
      </c>
      <c r="AQ10" s="205">
        <v>0</v>
      </c>
      <c r="AR10" s="205">
        <v>0</v>
      </c>
      <c r="AS10" s="205">
        <v>0</v>
      </c>
      <c r="AT10" s="207">
        <v>0</v>
      </c>
      <c r="AU10" s="207">
        <v>0</v>
      </c>
      <c r="AV10" s="207">
        <v>0</v>
      </c>
      <c r="AW10" s="207">
        <v>0</v>
      </c>
      <c r="AX10" s="207">
        <v>0</v>
      </c>
      <c r="AY10" s="207">
        <v>0</v>
      </c>
      <c r="AZ10" s="207">
        <v>0</v>
      </c>
      <c r="BA10" s="207">
        <v>0</v>
      </c>
      <c r="BB10" s="207">
        <v>0</v>
      </c>
      <c r="BC10" s="207">
        <v>0</v>
      </c>
      <c r="BD10" s="207">
        <v>0</v>
      </c>
      <c r="BE10" s="207">
        <v>0</v>
      </c>
      <c r="BF10" s="207">
        <v>1</v>
      </c>
      <c r="BG10" s="207"/>
    </row>
    <row r="11" spans="1:59" ht="13.5" thickBot="1">
      <c r="A11" s="186"/>
      <c r="B11" s="212"/>
      <c r="C11" s="43" t="s">
        <v>145</v>
      </c>
      <c r="D11" s="214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</row>
    <row r="12" spans="1:59" ht="13.5" thickBot="1">
      <c r="A12" s="186"/>
      <c r="B12" s="20" t="s">
        <v>148</v>
      </c>
      <c r="C12" s="38" t="s">
        <v>149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 t="s">
        <v>91</v>
      </c>
      <c r="V12" s="7" t="s">
        <v>72</v>
      </c>
      <c r="W12" s="7" t="s">
        <v>72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>
        <v>1</v>
      </c>
      <c r="BG12" s="6"/>
    </row>
    <row r="13" spans="1:59" ht="20.25" thickBot="1">
      <c r="A13" s="186"/>
      <c r="B13" s="39" t="s">
        <v>49</v>
      </c>
      <c r="C13" s="40" t="s">
        <v>50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1</v>
      </c>
      <c r="BG13" s="37">
        <v>0</v>
      </c>
    </row>
    <row r="14" spans="1:59" ht="17.25" customHeight="1" thickBot="1">
      <c r="A14" s="186"/>
      <c r="B14" s="34" t="s">
        <v>141</v>
      </c>
      <c r="C14" s="23" t="s">
        <v>170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 t="s">
        <v>72</v>
      </c>
      <c r="W14" s="6" t="s">
        <v>72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 t="s">
        <v>91</v>
      </c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>
        <v>1</v>
      </c>
      <c r="BG14" s="6"/>
    </row>
    <row r="15" spans="1:59" ht="20.25" thickBot="1">
      <c r="A15" s="186"/>
      <c r="B15" s="39" t="s">
        <v>20</v>
      </c>
      <c r="C15" s="40" t="s">
        <v>52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</row>
    <row r="16" spans="1:59" ht="19.5" customHeight="1" thickBot="1">
      <c r="A16" s="186"/>
      <c r="B16" s="39" t="s">
        <v>53</v>
      </c>
      <c r="C16" s="39" t="s">
        <v>54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</row>
    <row r="17" spans="1:59" ht="44.25" customHeight="1" thickBot="1">
      <c r="A17" s="186"/>
      <c r="B17" s="39" t="s">
        <v>70</v>
      </c>
      <c r="C17" s="39" t="s">
        <v>158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 t="s">
        <v>94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2</v>
      </c>
      <c r="BG17" s="37">
        <v>1</v>
      </c>
    </row>
    <row r="18" spans="1:59" ht="27" customHeight="1" thickBot="1">
      <c r="A18" s="186"/>
      <c r="B18" s="8" t="s">
        <v>71</v>
      </c>
      <c r="C18" s="8" t="s">
        <v>159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 t="s">
        <v>91</v>
      </c>
      <c r="V18" s="6" t="s">
        <v>72</v>
      </c>
      <c r="W18" s="6" t="s">
        <v>72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 t="s">
        <v>64</v>
      </c>
      <c r="AU18" s="6" t="s">
        <v>64</v>
      </c>
      <c r="AV18" s="6" t="s">
        <v>64</v>
      </c>
      <c r="AW18" s="6" t="s">
        <v>64</v>
      </c>
      <c r="AX18" s="6" t="s">
        <v>64</v>
      </c>
      <c r="AY18" s="6"/>
      <c r="AZ18" s="6"/>
      <c r="BA18" s="6"/>
      <c r="BB18" s="6"/>
      <c r="BC18" s="6"/>
      <c r="BD18" s="6"/>
      <c r="BE18" s="6"/>
      <c r="BF18" s="6">
        <v>1</v>
      </c>
      <c r="BG18" s="6"/>
    </row>
    <row r="19" spans="1:59" ht="13.5" customHeight="1" thickBot="1">
      <c r="A19" s="186"/>
      <c r="B19" s="8" t="s">
        <v>160</v>
      </c>
      <c r="C19" s="23" t="s">
        <v>59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 t="s">
        <v>72</v>
      </c>
      <c r="W19" s="6" t="s">
        <v>72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8.75" customHeight="1" thickBot="1">
      <c r="A20" s="186"/>
      <c r="B20" s="8" t="s">
        <v>171</v>
      </c>
      <c r="C20" s="23" t="s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 t="s">
        <v>91</v>
      </c>
      <c r="V20" s="6" t="s">
        <v>72</v>
      </c>
      <c r="W20" s="6" t="s">
        <v>72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>
        <v>1</v>
      </c>
      <c r="BG20" s="6"/>
    </row>
    <row r="21" spans="1:59" ht="30" customHeight="1" thickBot="1">
      <c r="A21" s="186"/>
      <c r="B21" s="39" t="s">
        <v>58</v>
      </c>
      <c r="C21" s="39" t="s">
        <v>161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 t="s">
        <v>94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1</v>
      </c>
      <c r="BG21" s="37">
        <v>2</v>
      </c>
    </row>
    <row r="22" spans="1:59" s="17" customFormat="1" ht="35.25" customHeight="1" thickBot="1">
      <c r="A22" s="186"/>
      <c r="B22" s="8" t="s">
        <v>22</v>
      </c>
      <c r="C22" s="23" t="s">
        <v>162</v>
      </c>
      <c r="D22" s="4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 t="s">
        <v>72</v>
      </c>
      <c r="W22" s="15" t="s">
        <v>72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 t="s">
        <v>93</v>
      </c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 t="s">
        <v>64</v>
      </c>
    </row>
    <row r="23" spans="1:59" s="17" customFormat="1" ht="35.25" customHeight="1" thickBot="1">
      <c r="A23" s="186"/>
      <c r="B23" s="8" t="s">
        <v>172</v>
      </c>
      <c r="C23" s="23" t="s">
        <v>173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 t="s">
        <v>72</v>
      </c>
      <c r="W23" s="15" t="s">
        <v>72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 t="s">
        <v>93</v>
      </c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>
        <v>1</v>
      </c>
    </row>
    <row r="24" spans="1:59" s="17" customFormat="1" ht="13.5" customHeight="1" thickBot="1">
      <c r="A24" s="186"/>
      <c r="B24" s="8" t="s">
        <v>174</v>
      </c>
      <c r="C24" s="23" t="s">
        <v>59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 t="s">
        <v>72</v>
      </c>
      <c r="W24" s="15" t="s">
        <v>72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17" customFormat="1" ht="19.5" customHeight="1" thickBot="1">
      <c r="A25" s="186"/>
      <c r="B25" s="8" t="s">
        <v>175</v>
      </c>
      <c r="C25" s="23" t="s">
        <v>12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 t="s">
        <v>72</v>
      </c>
      <c r="W25" s="15" t="s">
        <v>72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 t="s">
        <v>91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>
        <v>1</v>
      </c>
      <c r="BG25" s="15"/>
    </row>
    <row r="26" spans="1:59" s="17" customFormat="1" ht="35.25" customHeight="1" thickBot="1">
      <c r="A26" s="186"/>
      <c r="B26" s="46" t="s">
        <v>176</v>
      </c>
      <c r="C26" s="33" t="s">
        <v>177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 t="s">
        <v>94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2</v>
      </c>
      <c r="BG26" s="33">
        <v>1</v>
      </c>
    </row>
    <row r="27" spans="1:59" s="17" customFormat="1" ht="35.25" customHeight="1" thickBot="1">
      <c r="A27" s="186"/>
      <c r="B27" s="8" t="s">
        <v>23</v>
      </c>
      <c r="C27" s="23" t="s">
        <v>178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 t="s">
        <v>72</v>
      </c>
      <c r="W27" s="15" t="s">
        <v>72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 t="s">
        <v>91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>
        <v>1</v>
      </c>
      <c r="BG27" s="15"/>
    </row>
    <row r="28" spans="1:59" s="17" customFormat="1" ht="16.5" customHeight="1" thickBot="1">
      <c r="A28" s="186"/>
      <c r="B28" s="8" t="s">
        <v>179</v>
      </c>
      <c r="C28" s="6" t="s">
        <v>59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 t="s">
        <v>72</v>
      </c>
      <c r="W28" s="15" t="s">
        <v>72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17" customFormat="1" ht="21" customHeight="1" thickBot="1">
      <c r="A29" s="186"/>
      <c r="B29" s="8" t="s">
        <v>24</v>
      </c>
      <c r="C29" s="6" t="s">
        <v>12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 t="s">
        <v>72</v>
      </c>
      <c r="W29" s="15" t="s">
        <v>72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 t="s">
        <v>91</v>
      </c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>
        <v>1</v>
      </c>
      <c r="BG29" s="15"/>
    </row>
    <row r="30" spans="1:59" s="17" customFormat="1" ht="35.25" customHeight="1" thickBot="1">
      <c r="A30" s="186"/>
      <c r="B30" s="46" t="s">
        <v>180</v>
      </c>
      <c r="C30" s="33" t="s">
        <v>181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 t="s">
        <v>94</v>
      </c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>
        <v>2</v>
      </c>
      <c r="BG30" s="33">
        <v>1</v>
      </c>
    </row>
    <row r="31" spans="1:59" s="17" customFormat="1" ht="35.25" customHeight="1" thickBot="1">
      <c r="A31" s="186"/>
      <c r="B31" s="8" t="s">
        <v>182</v>
      </c>
      <c r="C31" s="6" t="s">
        <v>183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 t="s">
        <v>72</v>
      </c>
      <c r="W31" s="15" t="s">
        <v>72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 t="s">
        <v>184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 t="s">
        <v>64</v>
      </c>
      <c r="BG31" s="15"/>
    </row>
    <row r="32" spans="1:59" s="17" customFormat="1" ht="29.25" customHeight="1" thickBot="1">
      <c r="A32" s="186"/>
      <c r="B32" s="8" t="s">
        <v>185</v>
      </c>
      <c r="C32" s="6" t="s">
        <v>186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 t="s">
        <v>72</v>
      </c>
      <c r="W32" s="15" t="s">
        <v>72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 t="s">
        <v>184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>
        <v>1</v>
      </c>
      <c r="BG32" s="15"/>
    </row>
    <row r="33" spans="1:59" s="17" customFormat="1" ht="15.75" customHeight="1" thickBot="1">
      <c r="A33" s="186"/>
      <c r="B33" s="8" t="s">
        <v>187</v>
      </c>
      <c r="C33" s="6" t="s">
        <v>59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 t="s">
        <v>72</v>
      </c>
      <c r="W33" s="15" t="s">
        <v>72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17" customFormat="1" ht="19.5" customHeight="1" thickBot="1">
      <c r="A34" s="186"/>
      <c r="B34" s="8" t="s">
        <v>187</v>
      </c>
      <c r="C34" s="6" t="s">
        <v>12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 t="s">
        <v>72</v>
      </c>
      <c r="W34" s="15" t="s">
        <v>72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 t="s">
        <v>91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>
        <v>1</v>
      </c>
      <c r="BG34" s="15"/>
    </row>
    <row r="35" spans="1:59" ht="12.75">
      <c r="A35" s="186"/>
      <c r="B35" s="209" t="s">
        <v>87</v>
      </c>
      <c r="C35" s="210"/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0</v>
      </c>
      <c r="AK35" s="205">
        <v>0</v>
      </c>
      <c r="AL35" s="205">
        <v>0</v>
      </c>
      <c r="AM35" s="205">
        <v>0</v>
      </c>
      <c r="AN35" s="205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0</v>
      </c>
      <c r="AU35" s="205">
        <v>0</v>
      </c>
      <c r="AV35" s="205">
        <v>0</v>
      </c>
      <c r="AW35" s="205">
        <v>0</v>
      </c>
      <c r="AX35" s="205">
        <v>0</v>
      </c>
      <c r="AY35" s="205">
        <v>0</v>
      </c>
      <c r="AZ35" s="205">
        <v>0</v>
      </c>
      <c r="BA35" s="205">
        <v>0</v>
      </c>
      <c r="BB35" s="205">
        <v>0</v>
      </c>
      <c r="BC35" s="205">
        <v>0</v>
      </c>
      <c r="BD35" s="205">
        <v>0</v>
      </c>
      <c r="BE35" s="205">
        <v>0</v>
      </c>
      <c r="BF35" s="205">
        <v>0</v>
      </c>
      <c r="BG35" s="205">
        <v>0</v>
      </c>
    </row>
    <row r="36" spans="1:59" ht="13.5" thickBot="1">
      <c r="A36" s="186"/>
      <c r="B36" s="188"/>
      <c r="C36" s="189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</row>
    <row r="37" spans="1:59" ht="19.5" customHeight="1" thickBot="1">
      <c r="A37" s="186"/>
      <c r="B37" s="190" t="s">
        <v>88</v>
      </c>
      <c r="C37" s="191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</row>
    <row r="38" spans="1:59" ht="13.5" thickBot="1">
      <c r="A38" s="187"/>
      <c r="B38" s="190" t="s">
        <v>89</v>
      </c>
      <c r="C38" s="191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1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1</v>
      </c>
      <c r="AU38" s="37">
        <v>1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</row>
    <row r="40" spans="2:31" ht="15.75"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</sheetData>
  <sheetProtection/>
  <mergeCells count="139">
    <mergeCell ref="BF2:BF6"/>
    <mergeCell ref="BG2:BG6"/>
    <mergeCell ref="D3:BD3"/>
    <mergeCell ref="A5:BD5"/>
    <mergeCell ref="R2:T2"/>
    <mergeCell ref="V2:Y2"/>
    <mergeCell ref="A2:A4"/>
    <mergeCell ref="B2:B4"/>
    <mergeCell ref="I2:L2"/>
    <mergeCell ref="AZ2:BC2"/>
    <mergeCell ref="AR2:AT2"/>
    <mergeCell ref="AV2:AY2"/>
    <mergeCell ref="AI2:AL2"/>
    <mergeCell ref="AN2:AP2"/>
    <mergeCell ref="BE2:BE6"/>
    <mergeCell ref="AC10:AC11"/>
    <mergeCell ref="AL10:AL11"/>
    <mergeCell ref="AM10:AM11"/>
    <mergeCell ref="AF10:AF11"/>
    <mergeCell ref="AG10:AG11"/>
    <mergeCell ref="AA2:AC2"/>
    <mergeCell ref="AE2:AG2"/>
    <mergeCell ref="AD10:AD11"/>
    <mergeCell ref="N10:N11"/>
    <mergeCell ref="O10:O11"/>
    <mergeCell ref="P10:P11"/>
    <mergeCell ref="Q10:Q11"/>
    <mergeCell ref="AB10:AB11"/>
    <mergeCell ref="S10:S11"/>
    <mergeCell ref="W10:W11"/>
    <mergeCell ref="C2:C4"/>
    <mergeCell ref="E2:G2"/>
    <mergeCell ref="F10:F11"/>
    <mergeCell ref="G10:G11"/>
    <mergeCell ref="L10:L11"/>
    <mergeCell ref="M2:P2"/>
    <mergeCell ref="M10:M11"/>
    <mergeCell ref="H10:H11"/>
    <mergeCell ref="I10:I11"/>
    <mergeCell ref="J10:J11"/>
    <mergeCell ref="A7:A38"/>
    <mergeCell ref="B10:B11"/>
    <mergeCell ref="D10:D11"/>
    <mergeCell ref="E10:E11"/>
    <mergeCell ref="K35:K36"/>
    <mergeCell ref="R10:R11"/>
    <mergeCell ref="J35:J36"/>
    <mergeCell ref="L35:L36"/>
    <mergeCell ref="M35:M36"/>
    <mergeCell ref="K10:K11"/>
    <mergeCell ref="Z10:Z11"/>
    <mergeCell ref="AA10:AA11"/>
    <mergeCell ref="AJ10:AJ11"/>
    <mergeCell ref="AK10:AK11"/>
    <mergeCell ref="AE10:AE11"/>
    <mergeCell ref="T10:T11"/>
    <mergeCell ref="U10:U11"/>
    <mergeCell ref="V10:V11"/>
    <mergeCell ref="X10:X11"/>
    <mergeCell ref="Y10:Y11"/>
    <mergeCell ref="AH10:AH11"/>
    <mergeCell ref="AI10:AI11"/>
    <mergeCell ref="BB10:BB11"/>
    <mergeCell ref="BC10:BC11"/>
    <mergeCell ref="AP10:AP11"/>
    <mergeCell ref="AQ10:AQ11"/>
    <mergeCell ref="AN10:AN11"/>
    <mergeCell ref="AO10:AO11"/>
    <mergeCell ref="AZ10:AZ11"/>
    <mergeCell ref="BA10:BA11"/>
    <mergeCell ref="AT10:AT11"/>
    <mergeCell ref="AU10:AU11"/>
    <mergeCell ref="AV10:AV11"/>
    <mergeCell ref="AW10:AW11"/>
    <mergeCell ref="O35:O36"/>
    <mergeCell ref="P35:P36"/>
    <mergeCell ref="Q35:Q36"/>
    <mergeCell ref="R35:R36"/>
    <mergeCell ref="AS10:AS11"/>
    <mergeCell ref="AE35:AE36"/>
    <mergeCell ref="U35:U36"/>
    <mergeCell ref="N35:N36"/>
    <mergeCell ref="B35:C35"/>
    <mergeCell ref="D35:D36"/>
    <mergeCell ref="E35:E36"/>
    <mergeCell ref="F35:F36"/>
    <mergeCell ref="G35:G36"/>
    <mergeCell ref="H35:H36"/>
    <mergeCell ref="I35:I36"/>
    <mergeCell ref="BF10:BF11"/>
    <mergeCell ref="BG10:BG11"/>
    <mergeCell ref="S35:S36"/>
    <mergeCell ref="T35:T36"/>
    <mergeCell ref="BD10:BD11"/>
    <mergeCell ref="BE10:BE11"/>
    <mergeCell ref="AX10:AX11"/>
    <mergeCell ref="AY10:AY11"/>
    <mergeCell ref="AR10:AR11"/>
    <mergeCell ref="AH35:AH36"/>
    <mergeCell ref="AI35:AI36"/>
    <mergeCell ref="AJ35:AJ36"/>
    <mergeCell ref="AK35:AK36"/>
    <mergeCell ref="V35:V36"/>
    <mergeCell ref="W35:W36"/>
    <mergeCell ref="X35:X36"/>
    <mergeCell ref="Y35:Y36"/>
    <mergeCell ref="Z35:Z36"/>
    <mergeCell ref="AA35:AA36"/>
    <mergeCell ref="AF35:AF36"/>
    <mergeCell ref="AS35:AS36"/>
    <mergeCell ref="AT35:AT36"/>
    <mergeCell ref="AU35:AU36"/>
    <mergeCell ref="AV35:AV36"/>
    <mergeCell ref="AB35:AB36"/>
    <mergeCell ref="AC35:AC36"/>
    <mergeCell ref="AD35:AD36"/>
    <mergeCell ref="AQ35:AQ36"/>
    <mergeCell ref="AR35:AR36"/>
    <mergeCell ref="AG35:AG36"/>
    <mergeCell ref="BB35:BB36"/>
    <mergeCell ref="BC35:BC36"/>
    <mergeCell ref="B40:AE40"/>
    <mergeCell ref="BE35:BE36"/>
    <mergeCell ref="AL35:AL36"/>
    <mergeCell ref="AM35:AM36"/>
    <mergeCell ref="AN35:AN36"/>
    <mergeCell ref="AO35:AO36"/>
    <mergeCell ref="AP35:AP36"/>
    <mergeCell ref="BD35:BD36"/>
    <mergeCell ref="BF35:BF36"/>
    <mergeCell ref="BG35:BG36"/>
    <mergeCell ref="B36:C36"/>
    <mergeCell ref="B37:C37"/>
    <mergeCell ref="B38:C38"/>
    <mergeCell ref="AY35:AY36"/>
    <mergeCell ref="AZ35:AZ36"/>
    <mergeCell ref="BA35:BA36"/>
    <mergeCell ref="AW35:AW36"/>
    <mergeCell ref="AX35:AX36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Admin</cp:lastModifiedBy>
  <cp:lastPrinted>2014-03-16T16:55:15Z</cp:lastPrinted>
  <dcterms:created xsi:type="dcterms:W3CDTF">2008-04-14T07:52:44Z</dcterms:created>
  <dcterms:modified xsi:type="dcterms:W3CDTF">2014-03-16T16:59:41Z</dcterms:modified>
  <cp:category/>
  <cp:version/>
  <cp:contentType/>
  <cp:contentStatus/>
</cp:coreProperties>
</file>